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915" windowHeight="7830"/>
  </bookViews>
  <sheets>
    <sheet name="Sheet1" sheetId="1" r:id="rId1"/>
    <sheet name="Sheet2" sheetId="2" state="hidden" r:id="rId2"/>
    <sheet name="Sheet3" sheetId="3" state="hidden" r:id="rId3"/>
  </sheets>
  <definedNames>
    <definedName name="a_15528" localSheetId="0">Sheet1!#REF!</definedName>
    <definedName name="a_15529" localSheetId="0">Sheet1!#REF!</definedName>
    <definedName name="a_15544" localSheetId="0">Sheet1!#REF!</definedName>
    <definedName name="a_15571" localSheetId="0">Sheet1!#REF!</definedName>
    <definedName name="a_15600" localSheetId="0">Sheet1!#REF!</definedName>
    <definedName name="a_15626" localSheetId="0">Sheet1!#REF!</definedName>
    <definedName name="a_15640" localSheetId="0">Sheet1!#REF!</definedName>
    <definedName name="a_15655" localSheetId="0">Sheet1!#REF!</definedName>
    <definedName name="a_15675" localSheetId="0">Sheet1!#REF!</definedName>
    <definedName name="a_15694" localSheetId="0">Sheet1!#REF!</definedName>
    <definedName name="_xlnm.Print_Area" localSheetId="0">Sheet1!$A$1:$P$162</definedName>
    <definedName name="_xlnm.Print_Titles" localSheetId="0">Sheet1!$A:$C,Sheet1!$5:$8</definedName>
    <definedName name="Машини_за_обработване_на_данни">Sheet1!#REF!</definedName>
    <definedName name="Машини_за_обработване_на_данни__изберете_от_падащото_меню">Sheet1!#REF!</definedName>
    <definedName name="Хардуер">Sheet1!#REF!</definedName>
  </definedNames>
  <calcPr calcId="145621"/>
</workbook>
</file>

<file path=xl/calcChain.xml><?xml version="1.0" encoding="utf-8"?>
<calcChain xmlns="http://schemas.openxmlformats.org/spreadsheetml/2006/main">
  <c r="E130" i="1" l="1"/>
  <c r="I130" i="1"/>
  <c r="M12" i="1" l="1"/>
  <c r="M14" i="1"/>
  <c r="M16" i="1"/>
  <c r="M20" i="1"/>
  <c r="M22" i="1"/>
  <c r="M24" i="1"/>
  <c r="M25" i="1"/>
  <c r="M27" i="1"/>
  <c r="M29" i="1"/>
  <c r="M30" i="1"/>
  <c r="M31" i="1"/>
  <c r="M32" i="1"/>
  <c r="M35" i="1"/>
  <c r="M37" i="1"/>
  <c r="M40" i="1"/>
  <c r="M42" i="1"/>
  <c r="M44" i="1"/>
  <c r="M47" i="1"/>
  <c r="M49" i="1"/>
  <c r="M50" i="1"/>
  <c r="M51" i="1"/>
  <c r="M53" i="1"/>
  <c r="M55" i="1"/>
  <c r="M57" i="1"/>
  <c r="M58" i="1"/>
  <c r="M60" i="1"/>
  <c r="M61" i="1"/>
  <c r="M62" i="1"/>
  <c r="M64" i="1"/>
  <c r="M66" i="1"/>
  <c r="M69" i="1"/>
  <c r="M71" i="1"/>
  <c r="M73" i="1"/>
  <c r="M74" i="1"/>
  <c r="M76" i="1"/>
  <c r="M77" i="1"/>
  <c r="M78" i="1"/>
  <c r="M79" i="1"/>
  <c r="M81" i="1"/>
  <c r="M83" i="1"/>
  <c r="M84" i="1"/>
  <c r="M87" i="1"/>
  <c r="M89" i="1"/>
  <c r="M92" i="1"/>
  <c r="M94" i="1"/>
  <c r="M96" i="1"/>
  <c r="M98" i="1"/>
  <c r="M100" i="1"/>
  <c r="M102" i="1"/>
  <c r="M104" i="1"/>
  <c r="M106" i="1"/>
  <c r="M109" i="1"/>
  <c r="M110" i="1"/>
  <c r="M111" i="1"/>
  <c r="M112" i="1"/>
  <c r="M113" i="1"/>
  <c r="M116" i="1"/>
  <c r="M118" i="1"/>
  <c r="M120" i="1"/>
  <c r="M122" i="1"/>
  <c r="M124" i="1"/>
  <c r="M127" i="1"/>
  <c r="M129" i="1"/>
  <c r="M130" i="1"/>
  <c r="M133" i="1"/>
  <c r="M135" i="1"/>
  <c r="M138" i="1"/>
  <c r="M140" i="1"/>
  <c r="M142" i="1"/>
  <c r="M144" i="1"/>
  <c r="M146" i="1"/>
  <c r="M148" i="1"/>
  <c r="M149" i="1"/>
  <c r="M151" i="1"/>
  <c r="M152" i="1"/>
  <c r="M154" i="1"/>
  <c r="M155" i="1"/>
  <c r="M156" i="1"/>
  <c r="M159" i="1"/>
  <c r="M160" i="1"/>
  <c r="M161" i="1"/>
  <c r="I12" i="1"/>
  <c r="I14" i="1"/>
  <c r="I16" i="1"/>
  <c r="I20" i="1"/>
  <c r="I22" i="1"/>
  <c r="I24" i="1"/>
  <c r="I25" i="1"/>
  <c r="I27" i="1"/>
  <c r="I29" i="1"/>
  <c r="I30" i="1"/>
  <c r="I31" i="1"/>
  <c r="I32" i="1"/>
  <c r="I35" i="1"/>
  <c r="I37" i="1"/>
  <c r="I40" i="1"/>
  <c r="I42" i="1"/>
  <c r="I44" i="1"/>
  <c r="I47" i="1"/>
  <c r="I49" i="1"/>
  <c r="I50" i="1"/>
  <c r="I51" i="1"/>
  <c r="I53" i="1"/>
  <c r="I55" i="1"/>
  <c r="I57" i="1"/>
  <c r="I58" i="1"/>
  <c r="I60" i="1"/>
  <c r="I61" i="1"/>
  <c r="I62" i="1"/>
  <c r="I64" i="1"/>
  <c r="I66" i="1"/>
  <c r="I69" i="1"/>
  <c r="I71" i="1"/>
  <c r="I73" i="1"/>
  <c r="I74" i="1"/>
  <c r="I76" i="1"/>
  <c r="I77" i="1"/>
  <c r="I78" i="1"/>
  <c r="I79" i="1"/>
  <c r="I81" i="1"/>
  <c r="I83" i="1"/>
  <c r="I84" i="1"/>
  <c r="I87" i="1"/>
  <c r="I89" i="1"/>
  <c r="I92" i="1"/>
  <c r="I94" i="1"/>
  <c r="I96" i="1"/>
  <c r="I98" i="1"/>
  <c r="I100" i="1"/>
  <c r="I102" i="1"/>
  <c r="I104" i="1"/>
  <c r="I106" i="1"/>
  <c r="I109" i="1"/>
  <c r="I110" i="1"/>
  <c r="I111" i="1"/>
  <c r="I112" i="1"/>
  <c r="I113" i="1"/>
  <c r="I116" i="1"/>
  <c r="I118" i="1"/>
  <c r="I120" i="1"/>
  <c r="I122" i="1"/>
  <c r="I124" i="1"/>
  <c r="I127" i="1"/>
  <c r="I129" i="1"/>
  <c r="I133" i="1"/>
  <c r="I135" i="1"/>
  <c r="I138" i="1"/>
  <c r="I140" i="1"/>
  <c r="I142" i="1"/>
  <c r="I144" i="1"/>
  <c r="I146" i="1"/>
  <c r="I148" i="1"/>
  <c r="I149" i="1"/>
  <c r="I151" i="1"/>
  <c r="I152" i="1"/>
  <c r="I154" i="1"/>
  <c r="I155" i="1"/>
  <c r="I156" i="1"/>
  <c r="I159" i="1"/>
  <c r="I160" i="1"/>
  <c r="I161" i="1"/>
  <c r="E12" i="1"/>
  <c r="E14" i="1"/>
  <c r="E16" i="1"/>
  <c r="E20" i="1"/>
  <c r="E22" i="1"/>
  <c r="E24" i="1"/>
  <c r="E25" i="1"/>
  <c r="E27" i="1"/>
  <c r="E29" i="1"/>
  <c r="E30" i="1"/>
  <c r="E31" i="1"/>
  <c r="E32" i="1"/>
  <c r="E35" i="1"/>
  <c r="E37" i="1"/>
  <c r="E40" i="1"/>
  <c r="E42" i="1"/>
  <c r="E44" i="1"/>
  <c r="E47" i="1"/>
  <c r="E49" i="1"/>
  <c r="E50" i="1"/>
  <c r="E51" i="1"/>
  <c r="E53" i="1"/>
  <c r="E55" i="1"/>
  <c r="E57" i="1"/>
  <c r="E58" i="1"/>
  <c r="E60" i="1"/>
  <c r="E61" i="1"/>
  <c r="E62" i="1"/>
  <c r="E64" i="1"/>
  <c r="E66" i="1"/>
  <c r="E69" i="1"/>
  <c r="E71" i="1"/>
  <c r="E73" i="1"/>
  <c r="E74" i="1"/>
  <c r="E76" i="1"/>
  <c r="E77" i="1"/>
  <c r="E78" i="1"/>
  <c r="E79" i="1"/>
  <c r="E81" i="1"/>
  <c r="E83" i="1"/>
  <c r="E84" i="1"/>
  <c r="E87" i="1"/>
  <c r="E89" i="1"/>
  <c r="E92" i="1"/>
  <c r="E94" i="1"/>
  <c r="E96" i="1"/>
  <c r="E98" i="1"/>
  <c r="E100" i="1"/>
  <c r="E102" i="1"/>
  <c r="E104" i="1"/>
  <c r="E106" i="1"/>
  <c r="E109" i="1"/>
  <c r="E110" i="1"/>
  <c r="E111" i="1"/>
  <c r="E112" i="1"/>
  <c r="E113" i="1"/>
  <c r="E116" i="1"/>
  <c r="E118" i="1"/>
  <c r="E120" i="1"/>
  <c r="E122" i="1"/>
  <c r="E124" i="1"/>
  <c r="E127" i="1"/>
  <c r="E129" i="1"/>
  <c r="E133" i="1"/>
  <c r="E135" i="1"/>
  <c r="E138" i="1"/>
  <c r="E140" i="1"/>
  <c r="E142" i="1"/>
  <c r="E144" i="1"/>
  <c r="E146" i="1"/>
  <c r="E148" i="1"/>
  <c r="E149" i="1"/>
  <c r="E151" i="1"/>
  <c r="E152" i="1"/>
  <c r="E154" i="1"/>
  <c r="E155" i="1"/>
  <c r="E156" i="1"/>
  <c r="E159" i="1"/>
  <c r="E160" i="1"/>
  <c r="E161" i="1"/>
  <c r="D269" i="2" l="1"/>
  <c r="D268" i="2"/>
  <c r="D237" i="2"/>
  <c r="D93" i="2"/>
  <c r="D94" i="2"/>
  <c r="P15" i="3" l="1"/>
  <c r="Q15" i="3"/>
  <c r="P16" i="3"/>
  <c r="Q16" i="3"/>
  <c r="P17" i="3"/>
  <c r="Q17" i="3"/>
  <c r="P18" i="3"/>
  <c r="Q18" i="3"/>
  <c r="P19" i="3"/>
  <c r="Q19" i="3"/>
  <c r="P20" i="3"/>
  <c r="Q20" i="3"/>
  <c r="P21" i="3"/>
  <c r="Q21" i="3"/>
  <c r="P22" i="3"/>
  <c r="Q22" i="3"/>
  <c r="P23" i="3"/>
  <c r="Q23" i="3"/>
  <c r="P24" i="3"/>
  <c r="Q24" i="3"/>
  <c r="P25" i="3"/>
  <c r="Q25" i="3"/>
  <c r="P26" i="3"/>
  <c r="Q26" i="3"/>
  <c r="P27" i="3"/>
  <c r="Q27" i="3"/>
  <c r="P28" i="3"/>
  <c r="Q28" i="3"/>
  <c r="Q14" i="3"/>
  <c r="P14" i="3"/>
  <c r="K15" i="3"/>
  <c r="L15" i="3"/>
  <c r="M15" i="3" s="1"/>
  <c r="N15" i="3" s="1"/>
  <c r="O15" i="3" s="1"/>
  <c r="K16" i="3"/>
  <c r="L16" i="3"/>
  <c r="M16" i="3" s="1"/>
  <c r="N16" i="3" s="1"/>
  <c r="O16" i="3" s="1"/>
  <c r="K17" i="3"/>
  <c r="L17" i="3"/>
  <c r="M17" i="3" s="1"/>
  <c r="N17" i="3" s="1"/>
  <c r="O17" i="3" s="1"/>
  <c r="K18" i="3"/>
  <c r="L18" i="3"/>
  <c r="M18" i="3" s="1"/>
  <c r="N18" i="3" s="1"/>
  <c r="O18" i="3" s="1"/>
  <c r="K19" i="3"/>
  <c r="L19" i="3"/>
  <c r="M19" i="3" s="1"/>
  <c r="N19" i="3" s="1"/>
  <c r="O19" i="3" s="1"/>
  <c r="K20" i="3"/>
  <c r="L20" i="3"/>
  <c r="M20" i="3" s="1"/>
  <c r="N20" i="3" s="1"/>
  <c r="O20" i="3" s="1"/>
  <c r="K21" i="3"/>
  <c r="L21" i="3"/>
  <c r="K22" i="3"/>
  <c r="L22" i="3"/>
  <c r="M22" i="3" s="1"/>
  <c r="N22" i="3" s="1"/>
  <c r="O22" i="3" s="1"/>
  <c r="K23" i="3"/>
  <c r="L23" i="3"/>
  <c r="M23" i="3" s="1"/>
  <c r="N23" i="3" s="1"/>
  <c r="O23" i="3" s="1"/>
  <c r="K24" i="3"/>
  <c r="L24" i="3"/>
  <c r="M24" i="3" s="1"/>
  <c r="N24" i="3" s="1"/>
  <c r="O24" i="3" s="1"/>
  <c r="K25" i="3"/>
  <c r="L25" i="3"/>
  <c r="M25" i="3" s="1"/>
  <c r="N25" i="3" s="1"/>
  <c r="O25" i="3" s="1"/>
  <c r="K26" i="3"/>
  <c r="L26" i="3"/>
  <c r="M26" i="3" s="1"/>
  <c r="N26" i="3" s="1"/>
  <c r="O26" i="3" s="1"/>
  <c r="K27" i="3"/>
  <c r="L27" i="3"/>
  <c r="M27" i="3" s="1"/>
  <c r="N27" i="3" s="1"/>
  <c r="O27" i="3" s="1"/>
  <c r="L14" i="3"/>
  <c r="K14" i="3"/>
  <c r="F15" i="3"/>
  <c r="G15" i="3" s="1"/>
  <c r="F16" i="3"/>
  <c r="F17" i="3"/>
  <c r="G17" i="3" s="1"/>
  <c r="F18" i="3"/>
  <c r="G18" i="3" s="1"/>
  <c r="F19" i="3"/>
  <c r="G19" i="3" s="1"/>
  <c r="H19" i="3" s="1"/>
  <c r="F20" i="3"/>
  <c r="F21" i="3"/>
  <c r="G21" i="3" s="1"/>
  <c r="F22" i="3"/>
  <c r="G22" i="3" s="1"/>
  <c r="F23" i="3"/>
  <c r="G23" i="3" s="1"/>
  <c r="F24" i="3"/>
  <c r="F25" i="3"/>
  <c r="G25" i="3" s="1"/>
  <c r="F26" i="3"/>
  <c r="G26" i="3" s="1"/>
  <c r="H26" i="3" s="1"/>
  <c r="F27" i="3"/>
  <c r="G27" i="3" s="1"/>
  <c r="H27" i="3" s="1"/>
  <c r="F28" i="3"/>
  <c r="G28" i="3" s="1"/>
  <c r="H28" i="3" s="1"/>
  <c r="F29" i="3"/>
  <c r="G29" i="3" s="1"/>
  <c r="H29" i="3" s="1"/>
  <c r="F30" i="3"/>
  <c r="G30" i="3" s="1"/>
  <c r="H30" i="3" s="1"/>
  <c r="F31" i="3"/>
  <c r="G31" i="3" s="1"/>
  <c r="H31" i="3" s="1"/>
  <c r="F32" i="3"/>
  <c r="G32" i="3" s="1"/>
  <c r="H32" i="3" s="1"/>
  <c r="F33" i="3"/>
  <c r="G33" i="3" s="1"/>
  <c r="H33" i="3" s="1"/>
  <c r="F34" i="3"/>
  <c r="G34" i="3" s="1"/>
  <c r="H34" i="3" s="1"/>
  <c r="F35" i="3"/>
  <c r="G35" i="3" s="1"/>
  <c r="H35" i="3" s="1"/>
  <c r="F36" i="3"/>
  <c r="G36" i="3" s="1"/>
  <c r="H36" i="3" s="1"/>
  <c r="F37" i="3"/>
  <c r="G37" i="3" s="1"/>
  <c r="H37" i="3" s="1"/>
  <c r="F38" i="3"/>
  <c r="G38" i="3" s="1"/>
  <c r="H38" i="3" s="1"/>
  <c r="F39" i="3"/>
  <c r="G39" i="3" s="1"/>
  <c r="H39" i="3" s="1"/>
  <c r="F40" i="3"/>
  <c r="G40" i="3" s="1"/>
  <c r="H40" i="3" s="1"/>
  <c r="F41" i="3"/>
  <c r="G41" i="3" s="1"/>
  <c r="H41" i="3" s="1"/>
  <c r="F42" i="3"/>
  <c r="G42" i="3" s="1"/>
  <c r="H42" i="3" s="1"/>
  <c r="F43" i="3"/>
  <c r="G43" i="3" s="1"/>
  <c r="H43" i="3" s="1"/>
  <c r="F44" i="3"/>
  <c r="G44" i="3" s="1"/>
  <c r="H44" i="3" s="1"/>
  <c r="F45" i="3"/>
  <c r="G45" i="3" s="1"/>
  <c r="H45" i="3" s="1"/>
  <c r="F46" i="3"/>
  <c r="G46" i="3" s="1"/>
  <c r="H46" i="3" s="1"/>
  <c r="F47" i="3"/>
  <c r="G47" i="3" s="1"/>
  <c r="H47" i="3" s="1"/>
  <c r="F48" i="3"/>
  <c r="G48" i="3" s="1"/>
  <c r="H48" i="3" s="1"/>
  <c r="F49" i="3"/>
  <c r="G49" i="3" s="1"/>
  <c r="H49" i="3" s="1"/>
  <c r="F50" i="3"/>
  <c r="G50" i="3" s="1"/>
  <c r="H50" i="3" s="1"/>
  <c r="F51" i="3"/>
  <c r="G51" i="3" s="1"/>
  <c r="H51" i="3" s="1"/>
  <c r="F52" i="3"/>
  <c r="G52" i="3" s="1"/>
  <c r="H52" i="3" s="1"/>
  <c r="F53" i="3"/>
  <c r="G53" i="3" s="1"/>
  <c r="H53" i="3" s="1"/>
  <c r="F54" i="3"/>
  <c r="G54" i="3" s="1"/>
  <c r="H54" i="3" s="1"/>
  <c r="F55" i="3"/>
  <c r="G55" i="3" s="1"/>
  <c r="H55" i="3" s="1"/>
  <c r="F56" i="3"/>
  <c r="G56" i="3" s="1"/>
  <c r="H56" i="3" s="1"/>
  <c r="F57" i="3"/>
  <c r="G57" i="3" s="1"/>
  <c r="H57" i="3" s="1"/>
  <c r="F58" i="3"/>
  <c r="G58" i="3" s="1"/>
  <c r="H58" i="3" s="1"/>
  <c r="F59" i="3"/>
  <c r="G59" i="3" s="1"/>
  <c r="H59" i="3" s="1"/>
  <c r="F60" i="3"/>
  <c r="G60" i="3" s="1"/>
  <c r="H60" i="3" s="1"/>
  <c r="F61" i="3"/>
  <c r="G61" i="3" s="1"/>
  <c r="H61" i="3" s="1"/>
  <c r="F62" i="3"/>
  <c r="G62" i="3" s="1"/>
  <c r="H62" i="3" s="1"/>
  <c r="F63" i="3"/>
  <c r="G63" i="3" s="1"/>
  <c r="H63" i="3" s="1"/>
  <c r="F64" i="3"/>
  <c r="G64" i="3" s="1"/>
  <c r="H64" i="3" s="1"/>
  <c r="F65" i="3"/>
  <c r="G65" i="3" s="1"/>
  <c r="H65" i="3" s="1"/>
  <c r="F66" i="3"/>
  <c r="G66" i="3" s="1"/>
  <c r="H66" i="3" s="1"/>
  <c r="F67" i="3"/>
  <c r="G67" i="3" s="1"/>
  <c r="H67" i="3" s="1"/>
  <c r="F68" i="3"/>
  <c r="G68" i="3" s="1"/>
  <c r="H68" i="3" s="1"/>
  <c r="F69" i="3"/>
  <c r="G69" i="3" s="1"/>
  <c r="H69" i="3" s="1"/>
  <c r="F70" i="3"/>
  <c r="G70" i="3" s="1"/>
  <c r="H70" i="3" s="1"/>
  <c r="F71" i="3"/>
  <c r="G71" i="3" s="1"/>
  <c r="H71" i="3" s="1"/>
  <c r="F72" i="3"/>
  <c r="G72" i="3" s="1"/>
  <c r="H72" i="3" s="1"/>
  <c r="F73" i="3"/>
  <c r="G73" i="3" s="1"/>
  <c r="H73" i="3" s="1"/>
  <c r="F74" i="3"/>
  <c r="G74" i="3" s="1"/>
  <c r="H74" i="3" s="1"/>
  <c r="F75" i="3"/>
  <c r="G75" i="3" s="1"/>
  <c r="H75" i="3" s="1"/>
  <c r="F76" i="3"/>
  <c r="G76" i="3" s="1"/>
  <c r="H76" i="3" s="1"/>
  <c r="F77" i="3"/>
  <c r="G77" i="3" s="1"/>
  <c r="H77" i="3" s="1"/>
  <c r="F78" i="3"/>
  <c r="G78" i="3" s="1"/>
  <c r="H78" i="3" s="1"/>
  <c r="F79" i="3"/>
  <c r="G79" i="3" s="1"/>
  <c r="H79" i="3" s="1"/>
  <c r="F80" i="3"/>
  <c r="G80" i="3" s="1"/>
  <c r="H80" i="3" s="1"/>
  <c r="F81" i="3"/>
  <c r="G81" i="3" s="1"/>
  <c r="H81" i="3" s="1"/>
  <c r="F82" i="3"/>
  <c r="G82" i="3" s="1"/>
  <c r="H82" i="3" s="1"/>
  <c r="F83" i="3"/>
  <c r="G83" i="3" s="1"/>
  <c r="H83" i="3" s="1"/>
  <c r="F84" i="3"/>
  <c r="G84" i="3" s="1"/>
  <c r="H84" i="3" s="1"/>
  <c r="F85" i="3"/>
  <c r="G85" i="3" s="1"/>
  <c r="H85" i="3" s="1"/>
  <c r="F86" i="3"/>
  <c r="G86" i="3" s="1"/>
  <c r="H86" i="3" s="1"/>
  <c r="F87" i="3"/>
  <c r="G87" i="3" s="1"/>
  <c r="H87" i="3" s="1"/>
  <c r="F88" i="3"/>
  <c r="G88" i="3" s="1"/>
  <c r="H88" i="3" s="1"/>
  <c r="F89" i="3"/>
  <c r="G89" i="3" s="1"/>
  <c r="H89" i="3" s="1"/>
  <c r="F90" i="3"/>
  <c r="G90" i="3" s="1"/>
  <c r="H90" i="3" s="1"/>
  <c r="F91" i="3"/>
  <c r="G91" i="3" s="1"/>
  <c r="H91" i="3" s="1"/>
  <c r="F92" i="3"/>
  <c r="G92" i="3" s="1"/>
  <c r="H92" i="3" s="1"/>
  <c r="F93" i="3"/>
  <c r="G93" i="3" s="1"/>
  <c r="H93" i="3" s="1"/>
  <c r="F94" i="3"/>
  <c r="G94" i="3" s="1"/>
  <c r="H94" i="3" s="1"/>
  <c r="F95" i="3"/>
  <c r="G95" i="3" s="1"/>
  <c r="H95" i="3" s="1"/>
  <c r="F96" i="3"/>
  <c r="G96" i="3" s="1"/>
  <c r="H96" i="3" s="1"/>
  <c r="F97" i="3"/>
  <c r="G97" i="3" s="1"/>
  <c r="H97" i="3" s="1"/>
  <c r="F98" i="3"/>
  <c r="G98" i="3" s="1"/>
  <c r="H98" i="3" s="1"/>
  <c r="F99" i="3"/>
  <c r="G99" i="3" s="1"/>
  <c r="H99" i="3" s="1"/>
  <c r="F100" i="3"/>
  <c r="G100" i="3" s="1"/>
  <c r="H100" i="3" s="1"/>
  <c r="F101" i="3"/>
  <c r="G101" i="3" s="1"/>
  <c r="H101" i="3" s="1"/>
  <c r="F102" i="3"/>
  <c r="G102" i="3" s="1"/>
  <c r="H102" i="3" s="1"/>
  <c r="F103" i="3"/>
  <c r="G103" i="3" s="1"/>
  <c r="H103" i="3" s="1"/>
  <c r="F104" i="3"/>
  <c r="G104" i="3" s="1"/>
  <c r="H104" i="3" s="1"/>
  <c r="F105" i="3"/>
  <c r="G105" i="3" s="1"/>
  <c r="H105" i="3" s="1"/>
  <c r="F106" i="3"/>
  <c r="G106" i="3" s="1"/>
  <c r="H106" i="3" s="1"/>
  <c r="F107" i="3"/>
  <c r="G107" i="3" s="1"/>
  <c r="H107" i="3" s="1"/>
  <c r="F108" i="3"/>
  <c r="G108" i="3" s="1"/>
  <c r="H108" i="3" s="1"/>
  <c r="F109" i="3"/>
  <c r="G109" i="3" s="1"/>
  <c r="H109" i="3" s="1"/>
  <c r="F110" i="3"/>
  <c r="G110" i="3" s="1"/>
  <c r="H110" i="3" s="1"/>
  <c r="F111" i="3"/>
  <c r="G111" i="3" s="1"/>
  <c r="H111" i="3" s="1"/>
  <c r="F112" i="3"/>
  <c r="G112" i="3" s="1"/>
  <c r="H112" i="3" s="1"/>
  <c r="F113" i="3"/>
  <c r="G113" i="3" s="1"/>
  <c r="H113" i="3" s="1"/>
  <c r="F114" i="3"/>
  <c r="G114" i="3" s="1"/>
  <c r="H114" i="3" s="1"/>
  <c r="F115" i="3"/>
  <c r="G115" i="3" s="1"/>
  <c r="H115" i="3" s="1"/>
  <c r="F116" i="3"/>
  <c r="G116" i="3" s="1"/>
  <c r="H116" i="3" s="1"/>
  <c r="F117" i="3"/>
  <c r="G117" i="3" s="1"/>
  <c r="H117" i="3" s="1"/>
  <c r="F118" i="3"/>
  <c r="G118" i="3" s="1"/>
  <c r="H118" i="3" s="1"/>
  <c r="F119" i="3"/>
  <c r="G119" i="3" s="1"/>
  <c r="H119" i="3" s="1"/>
  <c r="F120" i="3"/>
  <c r="G120" i="3" s="1"/>
  <c r="H120" i="3" s="1"/>
  <c r="F121" i="3"/>
  <c r="G121" i="3" s="1"/>
  <c r="H121" i="3" s="1"/>
  <c r="F122" i="3"/>
  <c r="G122" i="3" s="1"/>
  <c r="H122" i="3" s="1"/>
  <c r="F123" i="3"/>
  <c r="G123" i="3" s="1"/>
  <c r="H123" i="3" s="1"/>
  <c r="F124" i="3"/>
  <c r="G124" i="3" s="1"/>
  <c r="H124" i="3" s="1"/>
  <c r="F125" i="3"/>
  <c r="G125" i="3" s="1"/>
  <c r="H125" i="3" s="1"/>
  <c r="F126" i="3"/>
  <c r="G126" i="3" s="1"/>
  <c r="H126" i="3" s="1"/>
  <c r="F127" i="3"/>
  <c r="G127" i="3" s="1"/>
  <c r="H127" i="3" s="1"/>
  <c r="F128" i="3"/>
  <c r="G128" i="3" s="1"/>
  <c r="H128" i="3" s="1"/>
  <c r="F129" i="3"/>
  <c r="G129" i="3" s="1"/>
  <c r="H129" i="3" s="1"/>
  <c r="F130" i="3"/>
  <c r="G130" i="3" s="1"/>
  <c r="H130" i="3" s="1"/>
  <c r="F131" i="3"/>
  <c r="G131" i="3" s="1"/>
  <c r="H131" i="3" s="1"/>
  <c r="F132" i="3"/>
  <c r="G132" i="3" s="1"/>
  <c r="H132" i="3" s="1"/>
  <c r="F133" i="3"/>
  <c r="G133" i="3" s="1"/>
  <c r="H133" i="3" s="1"/>
  <c r="F134" i="3"/>
  <c r="G134" i="3" s="1"/>
  <c r="H134" i="3" s="1"/>
  <c r="F135" i="3"/>
  <c r="G135" i="3" s="1"/>
  <c r="H135" i="3" s="1"/>
  <c r="F136" i="3"/>
  <c r="G136" i="3" s="1"/>
  <c r="H136" i="3" s="1"/>
  <c r="F137" i="3"/>
  <c r="G137" i="3" s="1"/>
  <c r="H137" i="3" s="1"/>
  <c r="F138" i="3"/>
  <c r="G138" i="3" s="1"/>
  <c r="H138" i="3" s="1"/>
  <c r="F139" i="3"/>
  <c r="G139" i="3" s="1"/>
  <c r="H139" i="3" s="1"/>
  <c r="F140" i="3"/>
  <c r="G140" i="3" s="1"/>
  <c r="H140" i="3" s="1"/>
  <c r="F141" i="3"/>
  <c r="G141" i="3" s="1"/>
  <c r="H141" i="3" s="1"/>
  <c r="F142" i="3"/>
  <c r="G142" i="3" s="1"/>
  <c r="H142" i="3" s="1"/>
  <c r="F143" i="3"/>
  <c r="G143" i="3" s="1"/>
  <c r="H143" i="3" s="1"/>
  <c r="F144" i="3"/>
  <c r="G144" i="3" s="1"/>
  <c r="H144" i="3" s="1"/>
  <c r="F145" i="3"/>
  <c r="G145" i="3" s="1"/>
  <c r="H145" i="3" s="1"/>
  <c r="F146" i="3"/>
  <c r="G146" i="3" s="1"/>
  <c r="H146" i="3" s="1"/>
  <c r="F147" i="3"/>
  <c r="G147" i="3" s="1"/>
  <c r="H147" i="3" s="1"/>
  <c r="F148" i="3"/>
  <c r="G148" i="3" s="1"/>
  <c r="H148" i="3" s="1"/>
  <c r="F149" i="3"/>
  <c r="G149" i="3" s="1"/>
  <c r="H149" i="3" s="1"/>
  <c r="F150" i="3"/>
  <c r="G150" i="3" s="1"/>
  <c r="H150" i="3" s="1"/>
  <c r="F151" i="3"/>
  <c r="G151" i="3" s="1"/>
  <c r="H151" i="3" s="1"/>
  <c r="F152" i="3"/>
  <c r="G152" i="3" s="1"/>
  <c r="H152" i="3" s="1"/>
  <c r="F11" i="3"/>
  <c r="G11" i="3" s="1"/>
  <c r="H11" i="3" s="1"/>
  <c r="F12" i="3"/>
  <c r="G12" i="3" s="1"/>
  <c r="H12" i="3" s="1"/>
  <c r="F13" i="3"/>
  <c r="G13" i="3" s="1"/>
  <c r="H13" i="3" s="1"/>
  <c r="F14" i="3"/>
  <c r="G14" i="3" s="1"/>
  <c r="H14" i="3" s="1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2" i="3"/>
  <c r="H23" i="3" l="1"/>
  <c r="H25" i="3"/>
  <c r="H21" i="3"/>
  <c r="H17" i="3"/>
  <c r="M14" i="3"/>
  <c r="N14" i="3" s="1"/>
  <c r="O14" i="3" s="1"/>
  <c r="H15" i="3"/>
  <c r="M21" i="3"/>
  <c r="N21" i="3" s="1"/>
  <c r="O21" i="3" s="1"/>
  <c r="G24" i="3"/>
  <c r="H24" i="3" s="1"/>
  <c r="G20" i="3"/>
  <c r="H20" i="3" s="1"/>
  <c r="G16" i="3"/>
  <c r="H16" i="3" s="1"/>
  <c r="H22" i="3"/>
  <c r="H18" i="3"/>
  <c r="D3" i="2"/>
  <c r="D4" i="2"/>
  <c r="D5" i="2"/>
  <c r="F5" i="2" s="1"/>
  <c r="D6" i="2"/>
  <c r="F6" i="2" s="1"/>
  <c r="D7" i="2"/>
  <c r="D10" i="2"/>
  <c r="D11" i="2"/>
  <c r="D14" i="2"/>
  <c r="D15" i="2"/>
  <c r="D16" i="2"/>
  <c r="D17" i="2"/>
  <c r="D18" i="2"/>
  <c r="D19" i="2"/>
  <c r="D20" i="2"/>
  <c r="D22" i="2"/>
  <c r="D23" i="2"/>
  <c r="D24" i="2"/>
  <c r="D25" i="2"/>
  <c r="D27" i="2"/>
  <c r="D28" i="2"/>
  <c r="D31" i="2"/>
  <c r="D32" i="2"/>
  <c r="D33" i="2"/>
  <c r="D34" i="2"/>
  <c r="D37" i="2"/>
  <c r="D38" i="2"/>
  <c r="D41" i="2"/>
  <c r="D42" i="2"/>
  <c r="D43" i="2"/>
  <c r="D44" i="2"/>
  <c r="D45" i="2"/>
  <c r="D46" i="2"/>
  <c r="D49" i="2"/>
  <c r="D50" i="2"/>
  <c r="D51" i="2"/>
  <c r="D52" i="2"/>
  <c r="D53" i="2"/>
  <c r="D54" i="2"/>
  <c r="D55" i="2"/>
  <c r="D56" i="2"/>
  <c r="D57" i="2"/>
  <c r="D58" i="2"/>
  <c r="D61" i="2"/>
  <c r="D62" i="2"/>
  <c r="D63" i="2"/>
  <c r="D64" i="2"/>
  <c r="D65" i="2"/>
  <c r="D66" i="2"/>
  <c r="D69" i="2"/>
  <c r="D70" i="2"/>
  <c r="D71" i="2"/>
  <c r="D72" i="2"/>
  <c r="D73" i="2"/>
  <c r="D74" i="2"/>
  <c r="D75" i="2"/>
  <c r="D76" i="2"/>
  <c r="D77" i="2"/>
  <c r="D78" i="2"/>
  <c r="D81" i="2"/>
  <c r="D82" i="2"/>
  <c r="D83" i="2"/>
  <c r="D84" i="2"/>
  <c r="D85" i="2"/>
  <c r="D86" i="2"/>
  <c r="D87" i="2"/>
  <c r="D88" i="2"/>
  <c r="D89" i="2"/>
  <c r="D90" i="2"/>
  <c r="D95" i="2"/>
  <c r="D96" i="2"/>
  <c r="D97" i="2"/>
  <c r="D100" i="2"/>
  <c r="D101" i="2"/>
  <c r="D102" i="2"/>
  <c r="D105" i="2"/>
  <c r="D106" i="2"/>
  <c r="D107" i="2"/>
  <c r="D108" i="2"/>
  <c r="D111" i="2"/>
  <c r="D112" i="2"/>
  <c r="D113" i="2"/>
  <c r="D114" i="2"/>
  <c r="D115" i="2"/>
  <c r="D116" i="2"/>
  <c r="D119" i="2"/>
  <c r="D120" i="2"/>
  <c r="D123" i="2"/>
  <c r="D124" i="2"/>
  <c r="D125" i="2"/>
  <c r="D126" i="2"/>
  <c r="D127" i="2"/>
  <c r="D130" i="2"/>
  <c r="D131" i="2"/>
  <c r="D132" i="2"/>
  <c r="D133" i="2"/>
  <c r="D134" i="2"/>
  <c r="D137" i="2"/>
  <c r="D138" i="2"/>
  <c r="D139" i="2"/>
  <c r="D140" i="2"/>
  <c r="D141" i="2"/>
  <c r="D142" i="2"/>
  <c r="D143" i="2"/>
  <c r="D144" i="2"/>
  <c r="D145" i="2"/>
  <c r="D146" i="2"/>
  <c r="D149" i="2"/>
  <c r="D150" i="2"/>
  <c r="D151" i="2"/>
  <c r="D152" i="2"/>
  <c r="D155" i="2"/>
  <c r="D156" i="2"/>
  <c r="D157" i="2"/>
  <c r="D158" i="2"/>
  <c r="D159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6" i="2"/>
  <c r="D177" i="2"/>
  <c r="D178" i="2"/>
  <c r="D179" i="2"/>
  <c r="D180" i="2"/>
  <c r="D183" i="2"/>
  <c r="D184" i="2"/>
  <c r="D187" i="2"/>
  <c r="D188" i="2"/>
  <c r="D189" i="2"/>
  <c r="D190" i="2"/>
  <c r="D193" i="2"/>
  <c r="D194" i="2"/>
  <c r="D195" i="2"/>
  <c r="D196" i="2"/>
  <c r="D197" i="2"/>
  <c r="D198" i="2"/>
  <c r="D201" i="2"/>
  <c r="D202" i="2"/>
  <c r="D203" i="2"/>
  <c r="D204" i="2"/>
  <c r="D205" i="2"/>
  <c r="D208" i="2"/>
  <c r="D209" i="2"/>
  <c r="D210" i="2"/>
  <c r="D211" i="2"/>
  <c r="D212" i="2"/>
  <c r="D213" i="2"/>
  <c r="D214" i="2"/>
  <c r="D217" i="2"/>
  <c r="D218" i="2"/>
  <c r="D221" i="2"/>
  <c r="D222" i="2"/>
  <c r="D225" i="2"/>
  <c r="D226" i="2"/>
  <c r="D227" i="2"/>
  <c r="D230" i="2"/>
  <c r="D231" i="2"/>
  <c r="D232" i="2"/>
  <c r="D235" i="2"/>
  <c r="D236" i="2"/>
  <c r="D240" i="2"/>
  <c r="D241" i="2"/>
  <c r="D242" i="2"/>
  <c r="D245" i="2"/>
  <c r="D246" i="2"/>
  <c r="D247" i="2"/>
  <c r="D248" i="2"/>
  <c r="D249" i="2"/>
  <c r="D250" i="2"/>
  <c r="D251" i="2"/>
  <c r="D252" i="2"/>
  <c r="D255" i="2"/>
  <c r="D256" i="2"/>
  <c r="D257" i="2"/>
  <c r="D258" i="2"/>
  <c r="D259" i="2"/>
  <c r="D260" i="2"/>
  <c r="D261" i="2"/>
  <c r="D262" i="2"/>
  <c r="D263" i="2"/>
  <c r="D264" i="2"/>
  <c r="D267" i="2"/>
  <c r="D272" i="2"/>
  <c r="D273" i="2"/>
  <c r="D274" i="2"/>
  <c r="D275" i="2"/>
  <c r="D276" i="2"/>
  <c r="D277" i="2"/>
  <c r="D278" i="2"/>
  <c r="D279" i="2"/>
  <c r="D283" i="2"/>
  <c r="D284" i="2"/>
  <c r="D285" i="2"/>
  <c r="D288" i="2"/>
  <c r="D289" i="2"/>
  <c r="D290" i="2"/>
  <c r="D291" i="2"/>
  <c r="D292" i="2"/>
  <c r="D293" i="2"/>
  <c r="D294" i="2"/>
  <c r="D297" i="2"/>
  <c r="D298" i="2"/>
  <c r="D299" i="2"/>
  <c r="D300" i="2"/>
  <c r="D301" i="2"/>
  <c r="D304" i="2"/>
  <c r="D305" i="2"/>
  <c r="D306" i="2"/>
  <c r="D307" i="2"/>
  <c r="D308" i="2"/>
  <c r="D309" i="2"/>
  <c r="D310" i="2"/>
  <c r="D311" i="2"/>
  <c r="D312" i="2"/>
  <c r="D313" i="2"/>
  <c r="D316" i="2"/>
  <c r="D317" i="2"/>
  <c r="D318" i="2"/>
  <c r="D319" i="2"/>
  <c r="D320" i="2"/>
  <c r="D321" i="2"/>
  <c r="D322" i="2"/>
  <c r="D323" i="2"/>
  <c r="D324" i="2"/>
  <c r="D325" i="2"/>
  <c r="D328" i="2"/>
  <c r="D329" i="2"/>
  <c r="D330" i="2"/>
  <c r="D331" i="2"/>
  <c r="D332" i="2"/>
  <c r="D335" i="2"/>
  <c r="D336" i="2"/>
  <c r="D337" i="2"/>
  <c r="D338" i="2"/>
  <c r="D339" i="2"/>
  <c r="D340" i="2"/>
  <c r="D341" i="2"/>
  <c r="D342" i="2"/>
  <c r="D345" i="2"/>
  <c r="D346" i="2"/>
  <c r="D347" i="2"/>
  <c r="D348" i="2"/>
  <c r="D351" i="2"/>
  <c r="D352" i="2"/>
  <c r="D353" i="2"/>
  <c r="D354" i="2"/>
  <c r="D355" i="2"/>
  <c r="D358" i="2"/>
  <c r="D359" i="2"/>
  <c r="D362" i="2"/>
  <c r="D363" i="2"/>
  <c r="D364" i="2"/>
  <c r="D367" i="2"/>
  <c r="D368" i="2"/>
  <c r="D369" i="2"/>
  <c r="D370" i="2"/>
  <c r="D371" i="2"/>
  <c r="D372" i="2"/>
  <c r="D373" i="2"/>
  <c r="D374" i="2"/>
  <c r="D375" i="2"/>
  <c r="D376" i="2"/>
  <c r="D2" i="2"/>
  <c r="E6" i="3" l="1"/>
</calcChain>
</file>

<file path=xl/comments1.xml><?xml version="1.0" encoding="utf-8"?>
<comments xmlns="http://schemas.openxmlformats.org/spreadsheetml/2006/main">
  <authors>
    <author>user</author>
  </authors>
  <commentList>
    <comment ref="D9" author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  <comment ref="K9" author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</commentList>
</comments>
</file>

<file path=xl/sharedStrings.xml><?xml version="1.0" encoding="utf-8"?>
<sst xmlns="http://schemas.openxmlformats.org/spreadsheetml/2006/main" count="1021" uniqueCount="688">
  <si>
    <t>Общо</t>
  </si>
  <si>
    <t xml:space="preserve"> 1.</t>
  </si>
  <si>
    <t>……………………..</t>
  </si>
  <si>
    <t xml:space="preserve"> n.</t>
  </si>
  <si>
    <t>Код
ЕБК</t>
  </si>
  <si>
    <t>I. ПРИДОБИВАНЕ НА КОМПЮТРИ И ХАРДУЕР</t>
  </si>
  <si>
    <t>II. ПРИДОБИВАНЕ НА ПРОГРАМНИ ПРОДУКТИ И ЛИЦЕНЗИ ЗА ПРОГРАМНИ ПРОДУКТИ</t>
  </si>
  <si>
    <t>53-01</t>
  </si>
  <si>
    <t>Софтуерни пакети и информационни системи</t>
  </si>
  <si>
    <t>Софтуерни пакети за индустрията</t>
  </si>
  <si>
    <t>Софтуерни пакети за работа в мрежи интернет и интранет</t>
  </si>
  <si>
    <t>Софтуерни пакети за търговски и персонални транзакции</t>
  </si>
  <si>
    <t>Софтуерни пакети за комуникация и мултимедия</t>
  </si>
  <si>
    <t>Софтуерни пакети за бази данни и операционни софтуерни пакети</t>
  </si>
  <si>
    <t>Софтуерни пакети за обслужващи цели</t>
  </si>
  <si>
    <t>Информационни системи и сървъри</t>
  </si>
  <si>
    <t>Други софтуерни пакети и операционни системи</t>
  </si>
  <si>
    <t>2019 г. - Прогнози</t>
  </si>
  <si>
    <t>2020 г. - Прогнози</t>
  </si>
  <si>
    <t>Компютърни и офис машини, оборудване и принадлежности, с изключение на мебели и софтуерни пакети</t>
  </si>
  <si>
    <t>ИТ услуги: консултации, разработване на софтуер, Интернет и поддръжка</t>
  </si>
  <si>
    <t xml:space="preserve">30211000-1 </t>
  </si>
  <si>
    <t>Централен процесорен блок за обработка на информация</t>
  </si>
  <si>
    <t xml:space="preserve">30212000-8 </t>
  </si>
  <si>
    <t>Хардуер за миникомпютри</t>
  </si>
  <si>
    <t xml:space="preserve">30213000-5 </t>
  </si>
  <si>
    <t>Персонални компютри</t>
  </si>
  <si>
    <t xml:space="preserve">30214000-2 </t>
  </si>
  <si>
    <t>Компютърни работни станции</t>
  </si>
  <si>
    <t xml:space="preserve">30215000-9 </t>
  </si>
  <si>
    <t>Хардуер за микрокомпютри</t>
  </si>
  <si>
    <t xml:space="preserve">30216000-6 </t>
  </si>
  <si>
    <t>Магнитни или оптични четящи устройства</t>
  </si>
  <si>
    <t>Цифрови кадастрални планове</t>
  </si>
  <si>
    <t xml:space="preserve">30221000-4 </t>
  </si>
  <si>
    <t xml:space="preserve">30231000-7 </t>
  </si>
  <si>
    <t xml:space="preserve">30232000-4 </t>
  </si>
  <si>
    <t xml:space="preserve">30233000-1 </t>
  </si>
  <si>
    <t xml:space="preserve">30234000-8 </t>
  </si>
  <si>
    <t xml:space="preserve">30236000-2 </t>
  </si>
  <si>
    <t xml:space="preserve">30237000-9 </t>
  </si>
  <si>
    <t xml:space="preserve">30238000-6 </t>
  </si>
  <si>
    <t>Компютърни екрани и конзоли</t>
  </si>
  <si>
    <t>Периферни устройства</t>
  </si>
  <si>
    <t>Записващи и четящи устройства</t>
  </si>
  <si>
    <t>Носители за съхраняване на информация</t>
  </si>
  <si>
    <t>Различни видове компютърен хардуер</t>
  </si>
  <si>
    <t>Части, аксесоари и принадлежности за компютри</t>
  </si>
  <si>
    <t>Оборудване за автоматизиране на работа на библиотека</t>
  </si>
  <si>
    <t>48000000-8</t>
  </si>
  <si>
    <t xml:space="preserve">48100000-9 </t>
  </si>
  <si>
    <t xml:space="preserve">48110000-2 </t>
  </si>
  <si>
    <t>48120000-5</t>
  </si>
  <si>
    <t xml:space="preserve">48121000-2 </t>
  </si>
  <si>
    <t>48130000-8</t>
  </si>
  <si>
    <t xml:space="preserve">48131000-5 </t>
  </si>
  <si>
    <t xml:space="preserve">48132000-2 </t>
  </si>
  <si>
    <t xml:space="preserve">48140000-1 </t>
  </si>
  <si>
    <t xml:space="preserve">48150000-4 </t>
  </si>
  <si>
    <t xml:space="preserve">48151000-1 </t>
  </si>
  <si>
    <t xml:space="preserve">48160000-7 </t>
  </si>
  <si>
    <t>48161000-4</t>
  </si>
  <si>
    <t>48170000-0</t>
  </si>
  <si>
    <t xml:space="preserve">48180000-3 </t>
  </si>
  <si>
    <t xml:space="preserve">48190000-6 </t>
  </si>
  <si>
    <t xml:space="preserve">48200000-0 </t>
  </si>
  <si>
    <t xml:space="preserve">48210000-3 </t>
  </si>
  <si>
    <t xml:space="preserve">48211000-0 </t>
  </si>
  <si>
    <t xml:space="preserve">48212000-7 </t>
  </si>
  <si>
    <t xml:space="preserve">48213000-4 </t>
  </si>
  <si>
    <t xml:space="preserve">48214000-1 </t>
  </si>
  <si>
    <t>48215000-8</t>
  </si>
  <si>
    <t xml:space="preserve">48216000-5 </t>
  </si>
  <si>
    <t xml:space="preserve">48217000-2 </t>
  </si>
  <si>
    <t xml:space="preserve">48218000-9 </t>
  </si>
  <si>
    <t xml:space="preserve">48219000-6 </t>
  </si>
  <si>
    <t xml:space="preserve">48220000-6 </t>
  </si>
  <si>
    <t>48221000-3</t>
  </si>
  <si>
    <t xml:space="preserve">48222000-0 </t>
  </si>
  <si>
    <t>48223000-7</t>
  </si>
  <si>
    <t xml:space="preserve">48224000-4 </t>
  </si>
  <si>
    <t xml:space="preserve">48300000-1 </t>
  </si>
  <si>
    <t>48310000-4</t>
  </si>
  <si>
    <t>48311000-1</t>
  </si>
  <si>
    <t>48312000-8</t>
  </si>
  <si>
    <t>48313000-5</t>
  </si>
  <si>
    <t>48314000-2</t>
  </si>
  <si>
    <t>48315000-9</t>
  </si>
  <si>
    <t>48316000-6</t>
  </si>
  <si>
    <t xml:space="preserve">48317000-3 </t>
  </si>
  <si>
    <t xml:space="preserve">48318000-0 </t>
  </si>
  <si>
    <t>48319000-7</t>
  </si>
  <si>
    <t>48320000-7</t>
  </si>
  <si>
    <t>48321000-4</t>
  </si>
  <si>
    <t xml:space="preserve">48322000-1 </t>
  </si>
  <si>
    <t xml:space="preserve">48323000-8 </t>
  </si>
  <si>
    <t>48324000-5</t>
  </si>
  <si>
    <t>48325000-2</t>
  </si>
  <si>
    <t xml:space="preserve">48326000-9 </t>
  </si>
  <si>
    <t>48327000-6</t>
  </si>
  <si>
    <t xml:space="preserve">48328000-3 </t>
  </si>
  <si>
    <t>48329000-0</t>
  </si>
  <si>
    <t xml:space="preserve">48330000-0 </t>
  </si>
  <si>
    <t xml:space="preserve">48331000-7 </t>
  </si>
  <si>
    <t xml:space="preserve">48332000-4 </t>
  </si>
  <si>
    <t xml:space="preserve">48333000-1 </t>
  </si>
  <si>
    <t>48400000-2</t>
  </si>
  <si>
    <t>48410000-5</t>
  </si>
  <si>
    <t xml:space="preserve">48411000-2 </t>
  </si>
  <si>
    <t>48412000-9</t>
  </si>
  <si>
    <t>48420000-8</t>
  </si>
  <si>
    <t>48421000-5</t>
  </si>
  <si>
    <t xml:space="preserve">48422000-2 </t>
  </si>
  <si>
    <t xml:space="preserve">48430000-1 </t>
  </si>
  <si>
    <t>48440000-4</t>
  </si>
  <si>
    <t>48441000-1</t>
  </si>
  <si>
    <t>48442000-8</t>
  </si>
  <si>
    <t>48443000-5</t>
  </si>
  <si>
    <t xml:space="preserve">48444000-2 </t>
  </si>
  <si>
    <t xml:space="preserve">48445000-9 </t>
  </si>
  <si>
    <t xml:space="preserve">48450000-7 </t>
  </si>
  <si>
    <t>48451000-4</t>
  </si>
  <si>
    <t>48460000-0</t>
  </si>
  <si>
    <t>48461000-7</t>
  </si>
  <si>
    <t xml:space="preserve">48462000-4 </t>
  </si>
  <si>
    <t xml:space="preserve">48463000-1 </t>
  </si>
  <si>
    <t xml:space="preserve">48470000-3 </t>
  </si>
  <si>
    <t>48480000-6</t>
  </si>
  <si>
    <t xml:space="preserve">48481000-3 </t>
  </si>
  <si>
    <t>48482000-0</t>
  </si>
  <si>
    <t xml:space="preserve">48490000-9 </t>
  </si>
  <si>
    <t>48500000-3</t>
  </si>
  <si>
    <t xml:space="preserve">48510000-6 </t>
  </si>
  <si>
    <t xml:space="preserve">48511000-3 </t>
  </si>
  <si>
    <t>48512000-0</t>
  </si>
  <si>
    <t>48513000-7</t>
  </si>
  <si>
    <t xml:space="preserve">48514000-4 </t>
  </si>
  <si>
    <t xml:space="preserve">48515000-1 </t>
  </si>
  <si>
    <t xml:space="preserve">48516000-8 </t>
  </si>
  <si>
    <t>48517000-5</t>
  </si>
  <si>
    <t>48518000-2</t>
  </si>
  <si>
    <t>48519000-9</t>
  </si>
  <si>
    <t xml:space="preserve">48520000-9 </t>
  </si>
  <si>
    <t>48521000-6</t>
  </si>
  <si>
    <t xml:space="preserve">48522000-3 </t>
  </si>
  <si>
    <t>48600000-4</t>
  </si>
  <si>
    <t xml:space="preserve">48610000-7 </t>
  </si>
  <si>
    <t>48611000-4</t>
  </si>
  <si>
    <t xml:space="preserve">48612000-1 </t>
  </si>
  <si>
    <t xml:space="preserve">48613000-8 </t>
  </si>
  <si>
    <t xml:space="preserve">48614000-5 </t>
  </si>
  <si>
    <t xml:space="preserve">48620000-0 </t>
  </si>
  <si>
    <t xml:space="preserve">48621000-7 </t>
  </si>
  <si>
    <t>48622000-4</t>
  </si>
  <si>
    <t xml:space="preserve">48623000-1 </t>
  </si>
  <si>
    <t xml:space="preserve">48624000-8 </t>
  </si>
  <si>
    <t>48625000-5</t>
  </si>
  <si>
    <t xml:space="preserve">48626000-2 </t>
  </si>
  <si>
    <t xml:space="preserve">48627000-9 </t>
  </si>
  <si>
    <t xml:space="preserve">48628000-9 </t>
  </si>
  <si>
    <t xml:space="preserve">48700000-5 </t>
  </si>
  <si>
    <t xml:space="preserve">48710000-8 </t>
  </si>
  <si>
    <t xml:space="preserve">48720000-1 </t>
  </si>
  <si>
    <t xml:space="preserve">48730000-4 </t>
  </si>
  <si>
    <t xml:space="preserve">48731000-1 </t>
  </si>
  <si>
    <t xml:space="preserve">48732000-8 </t>
  </si>
  <si>
    <t xml:space="preserve">48740000-7 </t>
  </si>
  <si>
    <t xml:space="preserve">48750000-0 </t>
  </si>
  <si>
    <t xml:space="preserve">48760000-3 </t>
  </si>
  <si>
    <t xml:space="preserve">48761000-0 </t>
  </si>
  <si>
    <t xml:space="preserve">48770000-6 </t>
  </si>
  <si>
    <t xml:space="preserve">48771000-3 </t>
  </si>
  <si>
    <t xml:space="preserve">48772000-0 </t>
  </si>
  <si>
    <t xml:space="preserve">48773000-7 </t>
  </si>
  <si>
    <t xml:space="preserve">48780000-9 </t>
  </si>
  <si>
    <t xml:space="preserve">48781000-6 </t>
  </si>
  <si>
    <t xml:space="preserve">48782000-3 </t>
  </si>
  <si>
    <t xml:space="preserve">48783000-0 </t>
  </si>
  <si>
    <t xml:space="preserve">48790000-2 </t>
  </si>
  <si>
    <t xml:space="preserve">48800000-6 </t>
  </si>
  <si>
    <t>48810000-9</t>
  </si>
  <si>
    <t xml:space="preserve">48811000-6 </t>
  </si>
  <si>
    <t xml:space="preserve">48812000-3 </t>
  </si>
  <si>
    <t xml:space="preserve">48813000-0 </t>
  </si>
  <si>
    <t xml:space="preserve">48814000-7 </t>
  </si>
  <si>
    <t>48820000-2</t>
  </si>
  <si>
    <t xml:space="preserve">48821000-9 </t>
  </si>
  <si>
    <t xml:space="preserve">48822000-6 </t>
  </si>
  <si>
    <t>48823000-3</t>
  </si>
  <si>
    <t>48824000-0</t>
  </si>
  <si>
    <t xml:space="preserve">48825000-7 </t>
  </si>
  <si>
    <t xml:space="preserve">48900000-7 </t>
  </si>
  <si>
    <t xml:space="preserve">48920000-3 </t>
  </si>
  <si>
    <t xml:space="preserve">48921000-0 </t>
  </si>
  <si>
    <t xml:space="preserve">48930000-6 </t>
  </si>
  <si>
    <t xml:space="preserve">48931000-3 </t>
  </si>
  <si>
    <t xml:space="preserve">48940000-9 </t>
  </si>
  <si>
    <t xml:space="preserve">48941000-6 </t>
  </si>
  <si>
    <t xml:space="preserve">48942000-3 </t>
  </si>
  <si>
    <t xml:space="preserve">48950000-2 </t>
  </si>
  <si>
    <t xml:space="preserve">48951000-9 </t>
  </si>
  <si>
    <t xml:space="preserve">48952000-6 </t>
  </si>
  <si>
    <t>48960000-5</t>
  </si>
  <si>
    <t xml:space="preserve">48961000-2 </t>
  </si>
  <si>
    <t>48962000-9</t>
  </si>
  <si>
    <t xml:space="preserve">48970000-8 </t>
  </si>
  <si>
    <t xml:space="preserve">48971000-5 </t>
  </si>
  <si>
    <t>48972000-2</t>
  </si>
  <si>
    <t>48980000-1</t>
  </si>
  <si>
    <t xml:space="preserve">48981000-8 </t>
  </si>
  <si>
    <t xml:space="preserve">48982000-5 </t>
  </si>
  <si>
    <t>48983000-2</t>
  </si>
  <si>
    <t>48984000-9</t>
  </si>
  <si>
    <t xml:space="preserve">48985000-6 </t>
  </si>
  <si>
    <t xml:space="preserve">48986000-3 </t>
  </si>
  <si>
    <t xml:space="preserve">48987000-0 </t>
  </si>
  <si>
    <t>48990000-4</t>
  </si>
  <si>
    <t xml:space="preserve">48991000-1 </t>
  </si>
  <si>
    <t>Софтуерни пакети за търговски обекти (POS)</t>
  </si>
  <si>
    <t>Софтуерни пакети за управление на полети</t>
  </si>
  <si>
    <t>Софтуерни пакети за контрол на въздушния трафик</t>
  </si>
  <si>
    <t>Софтуерни пакети за наземна поддръжка и с тестове за авиацията</t>
  </si>
  <si>
    <t>Софтуерни пакети за наземна поддръжка за авиацията</t>
  </si>
  <si>
    <t>Софтуерни пакети с тестове за авиацията</t>
  </si>
  <si>
    <t>Софтуерни пакети за контрол на железопътния трафик</t>
  </si>
  <si>
    <t>Софтуерни пакети за управление на технологични процеси</t>
  </si>
  <si>
    <t>Система за компютърен контрол</t>
  </si>
  <si>
    <t>Софтуерни пакети за библиотеки</t>
  </si>
  <si>
    <t>Система за управление на библиотеки</t>
  </si>
  <si>
    <t>Софтуерни пакети за съответствие</t>
  </si>
  <si>
    <t>Медицински софтуерни пакети</t>
  </si>
  <si>
    <t>Образователни софтуерни пакети</t>
  </si>
  <si>
    <t>Софтуерни пакети за работа в мрежа</t>
  </si>
  <si>
    <t>Софтуерни пакети за свързване на платформи</t>
  </si>
  <si>
    <t>Сървърни програми за многодисково оптично устройство с автоматична смяна на дисковете</t>
  </si>
  <si>
    <t>Софтуерни пакети за повишаване на капацитета на операционната система</t>
  </si>
  <si>
    <t>Софтуерни пакети за мрежова операционна система</t>
  </si>
  <si>
    <t>Софтуерни пакети за мрежови програмисти</t>
  </si>
  <si>
    <t>Софтуерни пакети за емулация на терминали за свързване в мрежа</t>
  </si>
  <si>
    <t>Софтуерни пакети за обработка на транзакции</t>
  </si>
  <si>
    <t>Софтуерни пакети за управление на лицензи</t>
  </si>
  <si>
    <t>Други видове софтуерни пакети за мрежи</t>
  </si>
  <si>
    <t>Софтуерни пакети за интернет и интранет</t>
  </si>
  <si>
    <t>Софтуерни пакети за интернет навигация</t>
  </si>
  <si>
    <t>Софтуерни пакети за мрежови сървъри</t>
  </si>
  <si>
    <t>Софтуерни пакети за електронна поща</t>
  </si>
  <si>
    <t>Софтуерни пакети за редактиране на уeбcтраници</t>
  </si>
  <si>
    <t>Софтуерни пакети за създаване на документи, чертане, обработка на изображения, планиране и</t>
  </si>
  <si>
    <t>Софтуерни пакети за създаване на документи</t>
  </si>
  <si>
    <t>Софтуерни пакети за управление на документи</t>
  </si>
  <si>
    <t>Софтуерни пакети за електронни публикации</t>
  </si>
  <si>
    <t>Софтуерни пакети за оптично разпознаване на символи (OCR)</t>
  </si>
  <si>
    <t>Софтуерни пакети за гласово разпознаване</t>
  </si>
  <si>
    <t>Софтуерни пакети за настолна издателска дейност</t>
  </si>
  <si>
    <t>Софтуерни пакети за презентации</t>
  </si>
  <si>
    <t>Софтуерни пакети за текстообработка</t>
  </si>
  <si>
    <t>Софтуерни пакети за скенери</t>
  </si>
  <si>
    <t>Програми за проверка на правопис</t>
  </si>
  <si>
    <t>Софтуерни пакети за чертане и обработка на изображения</t>
  </si>
  <si>
    <t>Софтуерни пакети за автоматизирано проектиране с компютър (CAD)</t>
  </si>
  <si>
    <t>Софтуерни пакети за графични приложения</t>
  </si>
  <si>
    <t>Софтуерни пакети за автоматизирано производство (CAM)</t>
  </si>
  <si>
    <t>Софтуерни пакети за създаване на диаграми</t>
  </si>
  <si>
    <t>Софтуерни пакети за създаване на формуляри</t>
  </si>
  <si>
    <t>Софтуерни пакети за картография</t>
  </si>
  <si>
    <t>Софтуерни пакети за чертане и рисуване</t>
  </si>
  <si>
    <t>Софтуерни пакети за обработка на изображения</t>
  </si>
  <si>
    <t>Система за обработване на изображения и за архивиране</t>
  </si>
  <si>
    <t>Софтуерни пакети за планиране и повишаване на ефективността</t>
  </si>
  <si>
    <t>Софтуерни пакети за управление на проекти</t>
  </si>
  <si>
    <t>Софтуерни пакети за планиране</t>
  </si>
  <si>
    <t>Софтуерни пакети за управление на кореспонденция</t>
  </si>
  <si>
    <t>Софтуерни пакети за управление на инвестициите и изготвяне на данъчни декларации</t>
  </si>
  <si>
    <t>Софтуерни пакети за управление на инвестициите</t>
  </si>
  <si>
    <t>Софтуерни пакети за изготвяне на данъчни декларации</t>
  </si>
  <si>
    <t>Софтуерни пакети за управление на съоръжения и комплекти от софтуерни пакети</t>
  </si>
  <si>
    <t>Софтуерни пакети за управление на съоръжения</t>
  </si>
  <si>
    <t>Комплекти от софтуерни пакети</t>
  </si>
  <si>
    <t>Софтуерни пакети за управление на инвентар</t>
  </si>
  <si>
    <t>Софтуерни пакети за финансови анализи и счетоводство</t>
  </si>
  <si>
    <t>Софтуерни пакети за финансови анализи</t>
  </si>
  <si>
    <t>Софтуерни пакети за финансови системи</t>
  </si>
  <si>
    <t>Софтуерни пакети за счетоводство</t>
  </si>
  <si>
    <t>Счетоводна система</t>
  </si>
  <si>
    <t>Софтуерни пакети за управление на връзките с клиентите</t>
  </si>
  <si>
    <t>Софтуерни пакети за управление на работното време и човешките ресурси</t>
  </si>
  <si>
    <t>Софтуерни пакети за планиране на ресурсите в предприятието</t>
  </si>
  <si>
    <t>Аналитични, научноизследователски, математически софтуерни пакети или софтуерни пакети за</t>
  </si>
  <si>
    <t>Аналитични или научноизследователски софтуерни пакети</t>
  </si>
  <si>
    <t>Математически софтуерни пакети или софтуерни пакети за прогнозиране</t>
  </si>
  <si>
    <t>Статистически софтуерни пакети</t>
  </si>
  <si>
    <t>Софтуерни пакети за търгове</t>
  </si>
  <si>
    <t>Софтуерни пакети за продажби, маркетинг и икономическо разузнаване (BI)</t>
  </si>
  <si>
    <t>Софтуерни пакети за продажби или маркетинг</t>
  </si>
  <si>
    <t>Софтуерни пакети за икономическо разузнаване (BI)</t>
  </si>
  <si>
    <t>Софтуерни пакети за доставки</t>
  </si>
  <si>
    <t>Софтуерни пакети за комуникация</t>
  </si>
  <si>
    <t>Софтуерни пакети за настолна комуникация</t>
  </si>
  <si>
    <t xml:space="preserve"> Софтуерни пакети за гласов отговор в интерактивен режим</t>
  </si>
  <si>
    <t>Софтуерни пакети за модеми</t>
  </si>
  <si>
    <t>Софтуерни пакети за отдалечен достъп</t>
  </si>
  <si>
    <t>Софтуерни пакети за видеоконференции</t>
  </si>
  <si>
    <t>Софтуерни пакети за обмен</t>
  </si>
  <si>
    <t>Софтуерни пакети за информационни технологии (ИТ)</t>
  </si>
  <si>
    <t>Софтуерни пакети за емулация</t>
  </si>
  <si>
    <t>Софтуерни пакети за разпределение на паметта</t>
  </si>
  <si>
    <t>Мултимедийни софтуерни пакети</t>
  </si>
  <si>
    <t>Софтуерни пакети за обработка на музика или звук</t>
  </si>
  <si>
    <t>Софтуерни пакети за виртуална клавиатура</t>
  </si>
  <si>
    <t>Системи от бази данни</t>
  </si>
  <si>
    <t>Софтуерни пакети за бази данни</t>
  </si>
  <si>
    <t>Система за управление на бази данни</t>
  </si>
  <si>
    <t>Електронно управление на данни</t>
  </si>
  <si>
    <t>Система за събиране на данни</t>
  </si>
  <si>
    <t>Операционни системи</t>
  </si>
  <si>
    <t>Софтуерни пакети, представляващи операционна система за централен компютър (мейнфрейм)</t>
  </si>
  <si>
    <t>Софтуерни пакети, представляващи операционна система за миникомпютър</t>
  </si>
  <si>
    <t>Софтуерни пакети, представляващи операционна система за микрокомпютър</t>
  </si>
  <si>
    <t>Софтуерни пакети, представляващи операционна система за персонален компютър (PC)</t>
  </si>
  <si>
    <t>Операционни системи за отворени компютърни системи</t>
  </si>
  <si>
    <t>Софтуерни пакети за групиране на данни</t>
  </si>
  <si>
    <t>Софтуерни пакети за операционни системи за управление в реално време</t>
  </si>
  <si>
    <t>Микроканална архитектура</t>
  </si>
  <si>
    <t>Софтуерни пакети за създаване на резервни копия или за възстановяване на данни</t>
  </si>
  <si>
    <t>Софтуерни пакети за кодиране с баркод</t>
  </si>
  <si>
    <t>Софтуерни пакети за защита</t>
  </si>
  <si>
    <t>Софтуерни пакети за защита на файлове</t>
  </si>
  <si>
    <t>Софтуерни пакети за защита на данни</t>
  </si>
  <si>
    <t>Софтуерни пакети за превод от чужди езици</t>
  </si>
  <si>
    <t>Софтуерни пакети за зареждане на запаметяващи носители</t>
  </si>
  <si>
    <t>Софтуерни пакети за защита от вируси</t>
  </si>
  <si>
    <t>Антивирусни софтуерни пакети</t>
  </si>
  <si>
    <t>Обслужващи софтуерни пакети с общо предназначение, за компресиране на файлове и за отпечатване</t>
  </si>
  <si>
    <t>Обслужващи софтуерни пакети с общо предназначение</t>
  </si>
  <si>
    <t>Обслужващи компютърни програми за компресиране на данни</t>
  </si>
  <si>
    <t>Обслужващи софтуерни пакети за отпечатване</t>
  </si>
  <si>
    <t>Софтуерни пакети за администриране на системи, управление на записа на данни и управление на</t>
  </si>
  <si>
    <t>Софтуерни пакети за системно администриране</t>
  </si>
  <si>
    <t>Софтуерни пакети за управление на записа на данни</t>
  </si>
  <si>
    <t>Софтуерни пакети за управление на съдържание</t>
  </si>
  <si>
    <t>Софтуерни пакети за проверка на версиите</t>
  </si>
  <si>
    <t>Информационни системи</t>
  </si>
  <si>
    <t>Система за електронна поща</t>
  </si>
  <si>
    <t>Системи за информация във финансовата област</t>
  </si>
  <si>
    <t>Системи за информиране на пътниците</t>
  </si>
  <si>
    <t>Системи за информация в областта на медицината</t>
  </si>
  <si>
    <t>Сървъри</t>
  </si>
  <si>
    <t>Мрежови сървъри</t>
  </si>
  <si>
    <t>Компютърни сървъри</t>
  </si>
  <si>
    <t>Файлови сървъри</t>
  </si>
  <si>
    <t>Принтерни сървъри</t>
  </si>
  <si>
    <t>Уебсървъри</t>
  </si>
  <si>
    <t>Софтуерни пакети за автоматизация в офиса</t>
  </si>
  <si>
    <t>Система за автоматизация</t>
  </si>
  <si>
    <t>Софтуерни пакети за обучение и развлечение</t>
  </si>
  <si>
    <t>Софтуерни пакети за обучение</t>
  </si>
  <si>
    <t>Софтуерни пакети за проектиране на шаблони и изготвяне на календари</t>
  </si>
  <si>
    <t>Софтуерни пакети за проектиране на шаблони</t>
  </si>
  <si>
    <t>Софтуерни пакети за изготвяне на календари</t>
  </si>
  <si>
    <t>Системи за определяне местоположението на кораби и за съобщения по високоговорителни системи</t>
  </si>
  <si>
    <t>Система за определяне местоположението на кораби</t>
  </si>
  <si>
    <t>Системи за съобщения по високоговорителни системи</t>
  </si>
  <si>
    <t>Драйверни и системни софтуерни пакети</t>
  </si>
  <si>
    <t>Драйвери за Еthernet</t>
  </si>
  <si>
    <t>Драйвери за графични карти</t>
  </si>
  <si>
    <t>Софтуерни пакети за печатници</t>
  </si>
  <si>
    <t>Софтуерни пакети за съставяне на адресни книги</t>
  </si>
  <si>
    <t>Софтуерни пакети за етикетиране</t>
  </si>
  <si>
    <t>Езици и средства за програмиране</t>
  </si>
  <si>
    <t>Софтуерни пакети за компилиране</t>
  </si>
  <si>
    <t>Софтуерни пакети за конфигуриране</t>
  </si>
  <si>
    <t>Развойни софтуерни пакети</t>
  </si>
  <si>
    <t>Средства с графичен потребителски интерфейс</t>
  </si>
  <si>
    <t>Езици за програмиране</t>
  </si>
  <si>
    <t>Софтуерни пакети за тестване на програми</t>
  </si>
  <si>
    <t>Софтуерни пакети за отстраняване на грешки (дебъгване)</t>
  </si>
  <si>
    <t>Софтуерни пакети за електронни таблици и за разширяване на функционалните възможности</t>
  </si>
  <si>
    <t>Софтуерни пакети за електронни таблици</t>
  </si>
  <si>
    <t>72000000-5</t>
  </si>
  <si>
    <t>72100000-6</t>
  </si>
  <si>
    <t>72110000-9</t>
  </si>
  <si>
    <t>72120000-2</t>
  </si>
  <si>
    <t>72130000-5</t>
  </si>
  <si>
    <t xml:space="preserve">72140000-8 </t>
  </si>
  <si>
    <t>72150000-1</t>
  </si>
  <si>
    <t>72200000-7</t>
  </si>
  <si>
    <t xml:space="preserve">72210000-0 </t>
  </si>
  <si>
    <t xml:space="preserve">72211000-7 </t>
  </si>
  <si>
    <t>72212000-4</t>
  </si>
  <si>
    <t>72220000-3</t>
  </si>
  <si>
    <t>72221000-0</t>
  </si>
  <si>
    <t>72222000-7</t>
  </si>
  <si>
    <t>72223000-4</t>
  </si>
  <si>
    <t>72224000-1</t>
  </si>
  <si>
    <t>72225000-8</t>
  </si>
  <si>
    <t xml:space="preserve">72226000-5 </t>
  </si>
  <si>
    <t xml:space="preserve">72227000-2 </t>
  </si>
  <si>
    <t xml:space="preserve">72228000-9 </t>
  </si>
  <si>
    <t>72230000-6</t>
  </si>
  <si>
    <t>72231000-3</t>
  </si>
  <si>
    <t>72232000-0</t>
  </si>
  <si>
    <t>72240000-9</t>
  </si>
  <si>
    <t xml:space="preserve">72241000-6 </t>
  </si>
  <si>
    <t xml:space="preserve">72242000-3 </t>
  </si>
  <si>
    <t xml:space="preserve">72243000-0 </t>
  </si>
  <si>
    <t xml:space="preserve">72244000-7 </t>
  </si>
  <si>
    <t xml:space="preserve">72245000-4 </t>
  </si>
  <si>
    <t>72246000-1</t>
  </si>
  <si>
    <t>72250000-2</t>
  </si>
  <si>
    <t>72251000-9</t>
  </si>
  <si>
    <t>72252000-6</t>
  </si>
  <si>
    <t xml:space="preserve">72253000-3 </t>
  </si>
  <si>
    <t xml:space="preserve">72254000-0 </t>
  </si>
  <si>
    <t>72260000-5</t>
  </si>
  <si>
    <t xml:space="preserve">72261000-2 </t>
  </si>
  <si>
    <t>72262000-9</t>
  </si>
  <si>
    <t xml:space="preserve">72263000-6 </t>
  </si>
  <si>
    <t>72264000-3</t>
  </si>
  <si>
    <t xml:space="preserve">72265000-0 </t>
  </si>
  <si>
    <t>72266000-7</t>
  </si>
  <si>
    <t>72267000-4</t>
  </si>
  <si>
    <t xml:space="preserve">72268000-1 </t>
  </si>
  <si>
    <t>72300000-8</t>
  </si>
  <si>
    <t>72310000-1</t>
  </si>
  <si>
    <t>72311000-8</t>
  </si>
  <si>
    <t xml:space="preserve">72312000-5 </t>
  </si>
  <si>
    <t xml:space="preserve">72313000-2 </t>
  </si>
  <si>
    <t xml:space="preserve">72314000-9 </t>
  </si>
  <si>
    <t>72315000-6</t>
  </si>
  <si>
    <t>72316000-3</t>
  </si>
  <si>
    <t>72317000-0</t>
  </si>
  <si>
    <t xml:space="preserve">72318000-7 </t>
  </si>
  <si>
    <t xml:space="preserve">72319000-4 </t>
  </si>
  <si>
    <t xml:space="preserve">72320000-4 </t>
  </si>
  <si>
    <t xml:space="preserve">72321000-1 </t>
  </si>
  <si>
    <t xml:space="preserve">72322000-8 </t>
  </si>
  <si>
    <t>72330000-2</t>
  </si>
  <si>
    <t xml:space="preserve">72400000-4 </t>
  </si>
  <si>
    <t xml:space="preserve">72410000-7 </t>
  </si>
  <si>
    <t xml:space="preserve">72411000-4 </t>
  </si>
  <si>
    <t>72412000-1</t>
  </si>
  <si>
    <t xml:space="preserve">72413000-8 </t>
  </si>
  <si>
    <t xml:space="preserve">72414000-5 </t>
  </si>
  <si>
    <t xml:space="preserve">72415000-2 </t>
  </si>
  <si>
    <t xml:space="preserve">72416000-9 </t>
  </si>
  <si>
    <t>72417000-6</t>
  </si>
  <si>
    <t>72420000-0</t>
  </si>
  <si>
    <t>72421000-7</t>
  </si>
  <si>
    <t>72422000-4</t>
  </si>
  <si>
    <t>72500000-0</t>
  </si>
  <si>
    <t xml:space="preserve">72510000-3 </t>
  </si>
  <si>
    <t>72511000-0</t>
  </si>
  <si>
    <t xml:space="preserve">72512000-7 </t>
  </si>
  <si>
    <t>72513000-4</t>
  </si>
  <si>
    <t>72514000-1</t>
  </si>
  <si>
    <t>72540000-2</t>
  </si>
  <si>
    <t>72541000-9</t>
  </si>
  <si>
    <t xml:space="preserve">72590000-7 </t>
  </si>
  <si>
    <t xml:space="preserve">72591000-4 </t>
  </si>
  <si>
    <t>72600000-6</t>
  </si>
  <si>
    <t xml:space="preserve">72610000-9 </t>
  </si>
  <si>
    <t xml:space="preserve">72611000-6 </t>
  </si>
  <si>
    <t xml:space="preserve">72700000-7 </t>
  </si>
  <si>
    <t xml:space="preserve">72710000-0 </t>
  </si>
  <si>
    <t xml:space="preserve">72720000-3 </t>
  </si>
  <si>
    <t xml:space="preserve">72800000-8 </t>
  </si>
  <si>
    <t xml:space="preserve">72810000-1 </t>
  </si>
  <si>
    <t>72820000-4</t>
  </si>
  <si>
    <t xml:space="preserve">72900000-9 </t>
  </si>
  <si>
    <t>72910000-2</t>
  </si>
  <si>
    <t>72920000-5</t>
  </si>
  <si>
    <t>Консултантски услуги по хардуер</t>
  </si>
  <si>
    <t>Консултантски услуги, свързани с избор на хардуер</t>
  </si>
  <si>
    <t>Консултантски услуги по възстановяване на хардуер в случай на отказ</t>
  </si>
  <si>
    <t>Консултантски услуги по оборудване на компютърни зали</t>
  </si>
  <si>
    <t>Консултантски услуги по приемни изпитвания на хардуер</t>
  </si>
  <si>
    <t>Консултантски услуги по компютърен одит и консултантски услуги по хардуер</t>
  </si>
  <si>
    <t>Програмиране и софтуерни консултантски услуги</t>
  </si>
  <si>
    <t>Услуги по програмиране на софтуерни пакети</t>
  </si>
  <si>
    <t>Услуги по програмиране на системен софтуер и потребителски софтуерни средства</t>
  </si>
  <si>
    <t>Услуги по програмиране на приложен софтуер</t>
  </si>
  <si>
    <t>Системни и технически консултантски услуги</t>
  </si>
  <si>
    <t>Консултантски услуги по бизнес анализи на експлоатацията на системата</t>
  </si>
  <si>
    <t>Услуги по стратегически анализ и планиране на компютърни системи и информационни технологии</t>
  </si>
  <si>
    <t>Услуги по анализ на изискванията на информационните технологии</t>
  </si>
  <si>
    <t>Консултантски услуги по управление на компютърни проекти</t>
  </si>
  <si>
    <t>Услуги по оценяване и анализ на процедурите по осигуряване на качеството на системите</t>
  </si>
  <si>
    <t>Консултантски услуги по приемни изпитвания на системен софтуер</t>
  </si>
  <si>
    <t>Консултантски услуги, свързани с интегриране на софтуер</t>
  </si>
  <si>
    <t>Консултантски услуги, свързани с интегриране на хардуер</t>
  </si>
  <si>
    <t>Услуги по разработване на поръчков (клиентски) софтуер</t>
  </si>
  <si>
    <t>Разработване на софтуер за военни приложения</t>
  </si>
  <si>
    <t>Разработване на софтуер за обработка на транзакции и друг поръчков (клиентски) софтуер</t>
  </si>
  <si>
    <t>Системен анализ и програмни услуги</t>
  </si>
  <si>
    <t>Услуги по специфициране на цели на критични проекти</t>
  </si>
  <si>
    <t>Услуги по моделиране на проекти</t>
  </si>
  <si>
    <t>Услуги по програмиране</t>
  </si>
  <si>
    <t>Услуги по изработване на прототип</t>
  </si>
  <si>
    <t>Услуги на договорна основа по системен анализ и програмиране</t>
  </si>
  <si>
    <t>Консултантски услуги по компютърни системи</t>
  </si>
  <si>
    <t>Услуги по поддържане на системи и оказване на помощ</t>
  </si>
  <si>
    <t>Услуги по възстановяване на софтуер след отказ</t>
  </si>
  <si>
    <t>Услуги по компютърно архивиране</t>
  </si>
  <si>
    <t>Услуги в помощ на потребителите и поддържане на системи</t>
  </si>
  <si>
    <t>Услуги по тестване на софтуер</t>
  </si>
  <si>
    <t>Услуги, свързани със софтуерни продукти</t>
  </si>
  <si>
    <t>Услуги по оказване на помощ, свързана със софтуерните продукти</t>
  </si>
  <si>
    <t>Услуги по разработване на софтуер</t>
  </si>
  <si>
    <t>Услуги по инсталиране на софтуерни продукти</t>
  </si>
  <si>
    <t>Услуги по възпроизвеждане на софтуерни продукти</t>
  </si>
  <si>
    <t>Услуги по конфигурация на софтуерни продукти</t>
  </si>
  <si>
    <t>Консултантски услуги, свързани със софтуерни продукти</t>
  </si>
  <si>
    <t>Услуги по поддържане и ремонт на софтуер</t>
  </si>
  <si>
    <t>Услуги по доставка на софтуерни продукти</t>
  </si>
  <si>
    <t>Услуги по предаване и обработка на данни</t>
  </si>
  <si>
    <t>Услуги по обработка на данни</t>
  </si>
  <si>
    <t>Компютърни услуги по табулиране</t>
  </si>
  <si>
    <t>Услуги по компютърно въвеждане на данни</t>
  </si>
  <si>
    <t>Услуги по събиране на данни</t>
  </si>
  <si>
    <t>Услуги по събиране и сортиране на данни</t>
  </si>
  <si>
    <t>Услуги по управление и оказване на помощ, свързана с мрежи за предаване на данни</t>
  </si>
  <si>
    <t>Услуги по анализ на данни</t>
  </si>
  <si>
    <t>Услуги по съхраняване на данни</t>
  </si>
  <si>
    <t>Услуги по предаване на данни</t>
  </si>
  <si>
    <t>Услуги по доставка на данни</t>
  </si>
  <si>
    <t>Услуги, свързани с бази данни</t>
  </si>
  <si>
    <t>Услуги, свързани с бази данни с добавена стойност</t>
  </si>
  <si>
    <t>Услуги по управление на данни</t>
  </si>
  <si>
    <t>Услуги по стандартизация и класификация на съдържание и данни</t>
  </si>
  <si>
    <t>Интернет услуги</t>
  </si>
  <si>
    <t>Услуги на доставчици</t>
  </si>
  <si>
    <t>Доставчици на интернет услуги (ISP)</t>
  </si>
  <si>
    <t>Доставчик на услуги за електронна поща</t>
  </si>
  <si>
    <t>Услуги по уебдизайн</t>
  </si>
  <si>
    <t>Доставчици на машини за търсене в Интернет</t>
  </si>
  <si>
    <t>Услуги за хостинг на уебстраници</t>
  </si>
  <si>
    <t>Доставчици на услуги с приложни програми</t>
  </si>
  <si>
    <t>Имена на интернет домейни</t>
  </si>
  <si>
    <t>Услуги по интернет разработка</t>
  </si>
  <si>
    <t>Услуги по разработване на приложения клиенти за Интернет или интранет</t>
  </si>
  <si>
    <t>Услуги по разработване на приложения сървъри за Интернет или интранет</t>
  </si>
  <si>
    <t>Услуги, свързани с използване на компютри</t>
  </si>
  <si>
    <t>Услуги по управление, свързани с използване на компютри</t>
  </si>
  <si>
    <t>Услуги, свързани със софтуерни продукти за управление на мрежа</t>
  </si>
  <si>
    <t>Услуги по управление на документи</t>
  </si>
  <si>
    <t>Услуги, свързани с офис автоматизацията</t>
  </si>
  <si>
    <t>Услуги по управление на компютърни системи</t>
  </si>
  <si>
    <t>Услуги, свързани с увеличаване на възможностите на компютри</t>
  </si>
  <si>
    <t>Услуги, свързани с разширение на компютърна конфигурация</t>
  </si>
  <si>
    <t>Професионални компютърни услуги</t>
  </si>
  <si>
    <t>Разработка на договори за ниво на обслужване</t>
  </si>
  <si>
    <t>Услуги по оказване на помощ и консултации в областта на компютърните системи</t>
  </si>
  <si>
    <t>Услуги по оказване на помощ в областта на компютърните системи</t>
  </si>
  <si>
    <t>Услуги по оказване на техническа помощ в областта на компютърните системи</t>
  </si>
  <si>
    <t>Услуги, свързани с компютърни мрежи</t>
  </si>
  <si>
    <t>Услуги, свързани с локални мрежи</t>
  </si>
  <si>
    <t>Услуги, свързани с мрежи, разпростиращи се на голямо разстояние</t>
  </si>
  <si>
    <t>Услуги по компютърен одит и компютърно тестване</t>
  </si>
  <si>
    <t>Услуги по компютърен одит</t>
  </si>
  <si>
    <t>Услуги по тестване на компютри</t>
  </si>
  <si>
    <t>Услуги за създаване на резервни копия и услуги по конвертиране на каталози</t>
  </si>
  <si>
    <t>Услуги по дублиране на данни, свързани със съхранението им</t>
  </si>
  <si>
    <t>Информационни услуги по конвертиране на каталози</t>
  </si>
  <si>
    <t>Софтуерни пакети за индустрията:</t>
  </si>
  <si>
    <t>Софтуерни пакети за работа в мрежи интернет и интранет:</t>
  </si>
  <si>
    <t>Софтуерни пакети за създаване на документи, чертане, обработка на изображения, планиране и повишаване на ефективността:</t>
  </si>
  <si>
    <t>Софтуерни пакети за търговски и персонални транзакции:</t>
  </si>
  <si>
    <t>Софтуерни пакети за бази данни и операционни софтуерни пакети:</t>
  </si>
  <si>
    <t>Софтуерни пакети за обслужващи цели:</t>
  </si>
  <si>
    <t>Информационни системи и сървъри:</t>
  </si>
  <si>
    <t>Други софтуерни пакети и операционни системи:</t>
  </si>
  <si>
    <t>финансови параметри на проектните разходи, съгласно подадения проект</t>
  </si>
  <si>
    <t>Разходите са предвидени за включване към Бюджетна прогноза</t>
  </si>
  <si>
    <t>Компоненти включени в проекта</t>
  </si>
  <si>
    <t>Националната стратегия за е-управление</t>
  </si>
  <si>
    <t>Секторната стратегия за е-управление</t>
  </si>
  <si>
    <t>Стратегическия план за развитие на организацията индивидуална пътна карта</t>
  </si>
  <si>
    <t>Проекта включва  изискване за сертификация на изпълнителите</t>
  </si>
  <si>
    <t>Проекта включва  изискване системите и решенията да отговарят на утвърдени международни стандарти</t>
  </si>
  <si>
    <t>Вид на разхода
(наем или покупка)</t>
  </si>
  <si>
    <t>Единична цена без ДДС
/лева/</t>
  </si>
  <si>
    <t>Количество</t>
  </si>
  <si>
    <t>Обща цена без ДДС
/лева/</t>
  </si>
  <si>
    <t>Общ размер на ДДС
/лева/</t>
  </si>
  <si>
    <t>Обща цена с ДДС
/лева/</t>
  </si>
  <si>
    <r>
      <t xml:space="preserve">Разходите по проекта включват такива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</si>
  <si>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Бюджетен ред/код, съгласно МФ:</t>
  </si>
  <si>
    <t>дейности, финансирани от ЦБ</t>
  </si>
  <si>
    <t>дейности, финансирани по ЕСИФ</t>
  </si>
  <si>
    <t>дейности, финансирани от др. източници</t>
  </si>
  <si>
    <t>контролна отметка ДАЕУ</t>
  </si>
  <si>
    <t>Извършен текущ контрол</t>
  </si>
  <si>
    <t>Извършен последващ контрол</t>
  </si>
  <si>
    <r>
      <t xml:space="preserve">Разходите са планирани по проект № :  ( </t>
    </r>
    <r>
      <rPr>
        <sz val="10"/>
        <rFont val="Calibri"/>
        <family val="2"/>
        <charset val="204"/>
        <scheme val="minor"/>
      </rPr>
      <t xml:space="preserve">№ )
</t>
    </r>
    <r>
      <rPr>
        <b/>
        <sz val="10"/>
        <rFont val="Calibri"/>
        <family val="2"/>
        <charset val="204"/>
        <scheme val="minor"/>
      </rPr>
      <t xml:space="preserve">
наименование</t>
    </r>
    <r>
      <rPr>
        <sz val="10"/>
        <rFont val="Calibri"/>
        <family val="2"/>
        <charset val="204"/>
        <scheme val="minor"/>
      </rPr>
      <t xml:space="preserve"> : (наименование)</t>
    </r>
  </si>
  <si>
    <t>Да</t>
  </si>
  <si>
    <t>Не</t>
  </si>
  <si>
    <t>да</t>
  </si>
  <si>
    <t>покупка</t>
  </si>
  <si>
    <t>da</t>
  </si>
  <si>
    <t>да/не/непр.</t>
  </si>
  <si>
    <r>
      <t xml:space="preserve">Цена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</si>
  <si>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наем</t>
  </si>
  <si>
    <t>30230000</t>
  </si>
  <si>
    <t>III. ДРУГИ ДЕЙНОСТИ</t>
  </si>
  <si>
    <t>Разходи за поддръжка на комуникацонните и информационните технологии и дейности</t>
  </si>
  <si>
    <t>1.1</t>
  </si>
  <si>
    <t>1.2</t>
  </si>
  <si>
    <t>1.3</t>
  </si>
  <si>
    <t>1</t>
  </si>
  <si>
    <t>2</t>
  </si>
  <si>
    <t>2.1</t>
  </si>
  <si>
    <t>2.2</t>
  </si>
  <si>
    <t>2.3</t>
  </si>
  <si>
    <t>3</t>
  </si>
  <si>
    <t>3.1</t>
  </si>
  <si>
    <t>3.2</t>
  </si>
  <si>
    <t>3.3</t>
  </si>
  <si>
    <t>2018 г. - Проектобюджет</t>
  </si>
  <si>
    <t xml:space="preserve">Софтуерни пакети за защита от вируси </t>
  </si>
  <si>
    <t>52-01</t>
  </si>
  <si>
    <t>10-00</t>
  </si>
  <si>
    <t xml:space="preserve">Код CPV  
</t>
  </si>
  <si>
    <t>Общо разходи</t>
  </si>
  <si>
    <t xml:space="preserve">Компютърно оборудване </t>
  </si>
  <si>
    <t xml:space="preserve">Софтуерни пакети за наземна поддръжка и с тестове за авиацията </t>
  </si>
  <si>
    <t xml:space="preserve">Софтуерни пакети за управление на технологични процеси </t>
  </si>
  <si>
    <t xml:space="preserve">Софтуерни пакети за работа в мрежа </t>
  </si>
  <si>
    <t xml:space="preserve">Софтуерни пакети за интернет и интранет </t>
  </si>
  <si>
    <t xml:space="preserve">Софтуерни пакети за управление на съоръжения и комплекти от софтуерни пакети </t>
  </si>
  <si>
    <t xml:space="preserve">Софтуерни пакети за финансови анализи и счетоводство </t>
  </si>
  <si>
    <t xml:space="preserve">Софтуерни пакети за управление на работното време и човешките ресурси </t>
  </si>
  <si>
    <t xml:space="preserve">Аналитични, научноизследователски, математически софтуерни пакети или софтуерни пакети за прогнозиране </t>
  </si>
  <si>
    <t xml:space="preserve">Софтуерни пакети за продажби, маркетинг и икономическо разузнаване (BI) </t>
  </si>
  <si>
    <t xml:space="preserve">Софтуерни пакети за комуникация </t>
  </si>
  <si>
    <t xml:space="preserve">Мултимедийни софтуерни пакети </t>
  </si>
  <si>
    <t xml:space="preserve">Системи от бази данни </t>
  </si>
  <si>
    <t xml:space="preserve">Операционни системи </t>
  </si>
  <si>
    <t xml:space="preserve">Софтуерни пакети за защита </t>
  </si>
  <si>
    <t xml:space="preserve">Обслужващи софтуерни пакети с общо предназначение, за компресиране на файлове и за отпечатване </t>
  </si>
  <si>
    <t xml:space="preserve">Софтуерни пакети за администриране на системи, управление на записа на данни и управление на съдържание </t>
  </si>
  <si>
    <t xml:space="preserve">Софтуерни пакети за автоматизация в офиса </t>
  </si>
  <si>
    <t xml:space="preserve">Софтуерни пакети за проектиране на шаблони и изготвяне на календари </t>
  </si>
  <si>
    <t xml:space="preserve">Драйверни и системни софтуерни пакети </t>
  </si>
  <si>
    <t xml:space="preserve">Софтуерни пакети за печатници </t>
  </si>
  <si>
    <t xml:space="preserve">Софтуерни пакети за електронни таблици и за разширяване на функционалните възможности </t>
  </si>
  <si>
    <t xml:space="preserve">Консултантски услуги по хардуер </t>
  </si>
  <si>
    <t xml:space="preserve">Услуги по предаване и обработка на данни </t>
  </si>
  <si>
    <t xml:space="preserve">Услуги, свързани с използване на компютри </t>
  </si>
  <si>
    <t>Изберете от тук (падащо меню)</t>
  </si>
  <si>
    <t xml:space="preserve">72220000-3 </t>
  </si>
  <si>
    <t>Изберете от тук</t>
  </si>
  <si>
    <r>
      <t>Машини за обработване на данни</t>
    </r>
    <r>
      <rPr>
        <i/>
        <sz val="11"/>
        <rFont val="Times New Roman"/>
        <family val="1"/>
        <charset val="204"/>
      </rPr>
      <t xml:space="preserve"> </t>
    </r>
  </si>
  <si>
    <r>
      <rPr>
        <b/>
        <sz val="11"/>
        <rFont val="Times New Roman"/>
        <family val="1"/>
        <charset val="204"/>
      </rPr>
      <t>Оборудване на цифрова картография</t>
    </r>
    <r>
      <rPr>
        <sz val="11"/>
        <rFont val="Times New Roman"/>
        <family val="1"/>
        <charset val="204"/>
      </rPr>
      <t xml:space="preserve"> </t>
    </r>
  </si>
  <si>
    <r>
      <t>Софтуерни пакети за управление на полети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</si>
  <si>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създаване на документи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</si>
  <si>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планиране и повишаване на ефективността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</si>
  <si>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управление на инвестициите и изготвяне на данъчни декларации</t>
    </r>
    <r>
      <rPr>
        <i/>
        <sz val="11"/>
        <rFont val="Times New Roman"/>
        <family val="1"/>
        <charset val="204"/>
      </rPr>
      <t xml:space="preserve"> </t>
    </r>
  </si>
  <si>
    <r>
      <t>Езици и средства за програмиране</t>
    </r>
    <r>
      <rPr>
        <i/>
        <sz val="11"/>
        <rFont val="Times New Roman"/>
        <family val="1"/>
        <charset val="204"/>
      </rPr>
      <t xml:space="preserve"> </t>
    </r>
  </si>
  <si>
    <t>2.</t>
  </si>
  <si>
    <t>2.1.</t>
  </si>
  <si>
    <t xml:space="preserve">2.2. </t>
  </si>
  <si>
    <t xml:space="preserve">2.3. </t>
  </si>
  <si>
    <t xml:space="preserve">2.4. </t>
  </si>
  <si>
    <t xml:space="preserve">2.5. </t>
  </si>
  <si>
    <t xml:space="preserve">2.6. </t>
  </si>
  <si>
    <t xml:space="preserve">2.7. </t>
  </si>
  <si>
    <t xml:space="preserve">2.8. </t>
  </si>
  <si>
    <t xml:space="preserve">3. </t>
  </si>
  <si>
    <t xml:space="preserve">3.1. </t>
  </si>
  <si>
    <t xml:space="preserve">3.2. </t>
  </si>
  <si>
    <t xml:space="preserve">3.3. </t>
  </si>
  <si>
    <t xml:space="preserve">3.4. </t>
  </si>
  <si>
    <t xml:space="preserve">3.5. </t>
  </si>
  <si>
    <t xml:space="preserve">3.6. </t>
  </si>
  <si>
    <t xml:space="preserve">3.7. </t>
  </si>
  <si>
    <t>3.8.</t>
  </si>
  <si>
    <t>3.9.</t>
  </si>
  <si>
    <t>Разходи за други дейности, свързани с електронното управление, които липсват в посочените групи</t>
  </si>
  <si>
    <t xml:space="preserve">4. </t>
  </si>
  <si>
    <t>Дейности, финанси-рани в рамките на бюджета на АО</t>
  </si>
  <si>
    <t>Дейности, финанси-рани от др. източници</t>
  </si>
  <si>
    <t>4.1.</t>
  </si>
  <si>
    <t>4.2.</t>
  </si>
  <si>
    <t xml:space="preserve">ПРИЛОЖЕНИЕ № 1 КЪМ ПРАВИЛАТА
ЗА ПРЕДВАРИТЕЛНО СЪГЛАСУВАНЕ НА РАЗХОДИТЕ НА АДМИНИСТРАТИВНИТЕ ОРГАНИ В ОБЛАСТТА НА ЕЛЕКТРОННОТО УПРАВЛЕНИЕ И ЗА ИЗПОЛЗВАНИТЕ ОТ ТЯХ ИНФОРМАЦИОННИ И КОМУНИКАЦИОННИ ТЕХНОЛОГИИ В РАМКИТЕ НА БЮДЖЕТНИЯ ПРОЦЕС 
</t>
  </si>
  <si>
    <t>Проектобюджет за следващата година и тригодишна прогноза за средствата, необходими за финансиране на дейностите в областта на електронното управление и ИКТ</t>
  </si>
  <si>
    <t xml:space="preserve">
ВИДОВЕ РАЗХОДИ
(в лева)</t>
  </si>
  <si>
    <t>Дейности, финанси-рани по ЕСИФ</t>
  </si>
  <si>
    <t>на Комисия за публичен надзор над регистринатите одитори
Административен орган (АО)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</si>
</sst>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_)"/>
  </numFmts>
  <fonts count="2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8"/>
      <color theme="1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</cellStyleXfs>
  <cellXfs count="204">
    <xf numFmtId="0" fontId="0" fillId="0" borderId="0" xfId="0"/>
    <xf numFmtId="0" fontId="5" fillId="0" borderId="1" xfId="3" quotePrefix="1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wrapText="1"/>
    </xf>
    <xf numFmtId="0" fontId="7" fillId="0" borderId="1" xfId="4" applyFont="1" applyFill="1" applyBorder="1" applyAlignment="1" applyProtection="1">
      <alignment horizontal="center" vertical="top"/>
    </xf>
    <xf numFmtId="0" fontId="0" fillId="0" borderId="0" xfId="0" applyAlignment="1">
      <alignment horizontal="center"/>
    </xf>
    <xf numFmtId="0" fontId="6" fillId="0" borderId="1" xfId="4" quotePrefix="1" applyFont="1" applyFill="1" applyBorder="1" applyAlignment="1" applyProtection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6" borderId="1" xfId="4" applyFont="1" applyFill="1" applyBorder="1" applyAlignment="1" applyProtection="1">
      <alignment horizontal="center" textRotation="90" wrapText="1"/>
    </xf>
    <xf numFmtId="0" fontId="7" fillId="0" borderId="1" xfId="4" applyFont="1" applyFill="1" applyBorder="1" applyAlignment="1" applyProtection="1">
      <alignment horizontal="center" textRotation="90" wrapText="1"/>
    </xf>
    <xf numFmtId="2" fontId="0" fillId="0" borderId="0" xfId="0" applyNumberFormat="1"/>
    <xf numFmtId="0" fontId="0" fillId="0" borderId="1" xfId="0" applyBorder="1"/>
    <xf numFmtId="4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5" fillId="0" borderId="1" xfId="4" quotePrefix="1" applyNumberFormat="1" applyFont="1" applyFill="1" applyBorder="1" applyAlignment="1" applyProtection="1">
      <alignment horizontal="center" vertical="top" wrapText="1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wrapText="1"/>
    </xf>
    <xf numFmtId="0" fontId="14" fillId="0" borderId="0" xfId="0" applyFont="1" applyAlignment="1">
      <alignment horizontal="center" wrapText="1"/>
    </xf>
    <xf numFmtId="0" fontId="17" fillId="0" borderId="1" xfId="1" quotePrefix="1" applyNumberFormat="1" applyFont="1" applyFill="1" applyBorder="1" applyAlignment="1" applyProtection="1">
      <alignment horizontal="center" vertical="top" wrapText="1"/>
    </xf>
    <xf numFmtId="3" fontId="18" fillId="2" borderId="1" xfId="1" applyNumberFormat="1" applyFont="1" applyFill="1" applyBorder="1" applyAlignment="1" applyProtection="1">
      <alignment vertical="top" wrapText="1"/>
    </xf>
    <xf numFmtId="3" fontId="18" fillId="2" borderId="1" xfId="1" applyNumberFormat="1" applyFont="1" applyFill="1" applyBorder="1" applyAlignment="1" applyProtection="1">
      <alignment vertical="top" wrapText="1"/>
      <protection locked="0"/>
    </xf>
    <xf numFmtId="0" fontId="18" fillId="0" borderId="0" xfId="0" applyFont="1" applyFill="1" applyAlignment="1" applyProtection="1">
      <alignment wrapText="1"/>
    </xf>
    <xf numFmtId="0" fontId="15" fillId="0" borderId="0" xfId="1" quotePrefix="1" applyFont="1" applyFill="1" applyAlignment="1" applyProtection="1">
      <alignment horizontal="left" wrapText="1"/>
    </xf>
    <xf numFmtId="0" fontId="15" fillId="0" borderId="0" xfId="1" quotePrefix="1" applyFont="1" applyFill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vertical="top" wrapText="1"/>
    </xf>
    <xf numFmtId="0" fontId="18" fillId="0" borderId="0" xfId="3" applyFont="1" applyFill="1" applyAlignment="1" applyProtection="1">
      <alignment wrapText="1"/>
    </xf>
    <xf numFmtId="0" fontId="18" fillId="0" borderId="0" xfId="1" applyFont="1" applyFill="1" applyAlignment="1" applyProtection="1">
      <alignment vertical="top" wrapText="1"/>
    </xf>
    <xf numFmtId="4" fontId="15" fillId="0" borderId="0" xfId="1" applyNumberFormat="1" applyFont="1" applyFill="1" applyAlignment="1" applyProtection="1">
      <alignment horizontal="left" vertical="top" wrapText="1"/>
    </xf>
    <xf numFmtId="4" fontId="15" fillId="0" borderId="0" xfId="1" applyNumberFormat="1" applyFont="1" applyFill="1" applyAlignment="1" applyProtection="1">
      <alignment horizontal="center" vertical="top" wrapText="1"/>
    </xf>
    <xf numFmtId="0" fontId="15" fillId="3" borderId="0" xfId="1" applyFont="1" applyFill="1" applyAlignment="1" applyProtection="1">
      <alignment horizontal="center" vertical="center" wrapText="1"/>
      <protection locked="0"/>
    </xf>
    <xf numFmtId="0" fontId="15" fillId="0" borderId="0" xfId="3" quotePrefix="1" applyFont="1" applyFill="1" applyAlignment="1" applyProtection="1">
      <alignment horizontal="center" vertical="center" wrapText="1"/>
    </xf>
    <xf numFmtId="0" fontId="18" fillId="0" borderId="0" xfId="1" applyFont="1" applyFill="1" applyAlignment="1" applyProtection="1">
      <alignment horizontal="center" vertical="top" wrapText="1"/>
    </xf>
    <xf numFmtId="0" fontId="18" fillId="0" borderId="0" xfId="1" quotePrefix="1" applyFont="1" applyFill="1" applyBorder="1" applyAlignment="1" applyProtection="1">
      <alignment horizontal="center" wrapText="1"/>
    </xf>
    <xf numFmtId="0" fontId="18" fillId="0" borderId="5" xfId="1" applyFont="1" applyFill="1" applyBorder="1" applyAlignment="1" applyProtection="1">
      <alignment vertical="top" wrapText="1"/>
    </xf>
    <xf numFmtId="0" fontId="18" fillId="0" borderId="6" xfId="1" applyFont="1" applyFill="1" applyBorder="1" applyAlignment="1" applyProtection="1">
      <alignment vertical="top" wrapText="1"/>
    </xf>
    <xf numFmtId="0" fontId="15" fillId="0" borderId="23" xfId="1" quotePrefix="1" applyFont="1" applyFill="1" applyBorder="1" applyAlignment="1" applyProtection="1">
      <alignment horizontal="center" vertical="top" wrapText="1"/>
    </xf>
    <xf numFmtId="0" fontId="15" fillId="0" borderId="20" xfId="1" applyFont="1" applyFill="1" applyBorder="1" applyAlignment="1" applyProtection="1">
      <alignment horizontal="center" vertical="top" wrapText="1"/>
    </xf>
    <xf numFmtId="0" fontId="15" fillId="0" borderId="21" xfId="1" applyFont="1" applyFill="1" applyBorder="1" applyAlignment="1" applyProtection="1">
      <alignment horizontal="center" vertical="top" wrapText="1"/>
    </xf>
    <xf numFmtId="0" fontId="15" fillId="0" borderId="22" xfId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wrapText="1"/>
    </xf>
    <xf numFmtId="49" fontId="18" fillId="0" borderId="0" xfId="3" applyNumberFormat="1" applyFont="1" applyFill="1" applyAlignment="1" applyProtection="1">
      <alignment wrapText="1"/>
    </xf>
    <xf numFmtId="49" fontId="18" fillId="0" borderId="0" xfId="0" applyNumberFormat="1" applyFont="1" applyFill="1" applyAlignment="1" applyProtection="1">
      <alignment wrapText="1"/>
    </xf>
    <xf numFmtId="0" fontId="18" fillId="2" borderId="1" xfId="1" applyFont="1" applyFill="1" applyBorder="1" applyAlignment="1" applyProtection="1">
      <alignment wrapText="1"/>
    </xf>
    <xf numFmtId="0" fontId="15" fillId="0" borderId="1" xfId="1" applyNumberFormat="1" applyFont="1" applyFill="1" applyBorder="1" applyAlignment="1" applyProtection="1">
      <alignment vertical="top" wrapText="1"/>
    </xf>
    <xf numFmtId="0" fontId="15" fillId="0" borderId="0" xfId="1" applyFont="1" applyFill="1" applyAlignment="1" applyProtection="1">
      <alignment wrapText="1"/>
    </xf>
    <xf numFmtId="0" fontId="15" fillId="0" borderId="0" xfId="0" applyFont="1" applyFill="1" applyAlignment="1" applyProtection="1">
      <alignment wrapText="1"/>
    </xf>
    <xf numFmtId="0" fontId="15" fillId="0" borderId="1" xfId="0" applyFont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18" fillId="2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0" xfId="0" applyFont="1" applyFill="1" applyBorder="1" applyAlignment="1" applyProtection="1">
      <alignment wrapText="1"/>
    </xf>
    <xf numFmtId="3" fontId="18" fillId="2" borderId="0" xfId="2" applyNumberFormat="1" applyFont="1" applyFill="1" applyBorder="1" applyAlignment="1" applyProtection="1">
      <alignment vertical="top" wrapText="1"/>
    </xf>
    <xf numFmtId="0" fontId="18" fillId="2" borderId="0" xfId="0" applyFont="1" applyFill="1" applyBorder="1" applyAlignment="1" applyProtection="1">
      <alignment wrapText="1"/>
    </xf>
    <xf numFmtId="3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</xf>
    <xf numFmtId="0" fontId="15" fillId="0" borderId="1" xfId="1" applyNumberFormat="1" applyFont="1" applyFill="1" applyBorder="1" applyAlignment="1" applyProtection="1">
      <alignment wrapText="1"/>
    </xf>
    <xf numFmtId="0" fontId="17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quotePrefix="1" applyNumberFormat="1" applyFont="1" applyFill="1" applyBorder="1" applyAlignment="1" applyProtection="1">
      <alignment horizontal="center" wrapText="1"/>
    </xf>
    <xf numFmtId="3" fontId="18" fillId="2" borderId="1" xfId="1" applyNumberFormat="1" applyFont="1" applyFill="1" applyBorder="1" applyAlignment="1" applyProtection="1">
      <alignment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</xf>
    <xf numFmtId="0" fontId="15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applyFont="1" applyFill="1" applyBorder="1" applyAlignment="1" applyProtection="1">
      <alignment wrapText="1"/>
    </xf>
    <xf numFmtId="0" fontId="18" fillId="0" borderId="1" xfId="1" applyFont="1" applyFill="1" applyBorder="1" applyAlignment="1" applyProtection="1">
      <alignment horizontal="center" wrapText="1"/>
    </xf>
    <xf numFmtId="0" fontId="15" fillId="0" borderId="1" xfId="3" quotePrefix="1" applyFont="1" applyFill="1" applyBorder="1" applyAlignment="1" applyProtection="1">
      <alignment horizontal="left" wrapText="1"/>
    </xf>
    <xf numFmtId="49" fontId="18" fillId="0" borderId="1" xfId="3" quotePrefix="1" applyNumberFormat="1" applyFont="1" applyFill="1" applyBorder="1" applyAlignment="1" applyProtection="1">
      <alignment horizontal="center" wrapText="1"/>
    </xf>
    <xf numFmtId="49" fontId="15" fillId="0" borderId="1" xfId="3" quotePrefix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center" wrapText="1"/>
    </xf>
    <xf numFmtId="0" fontId="17" fillId="9" borderId="1" xfId="1" quotePrefix="1" applyNumberFormat="1" applyFont="1" applyFill="1" applyBorder="1" applyAlignment="1" applyProtection="1">
      <alignment horizontal="center" wrapText="1"/>
    </xf>
    <xf numFmtId="0" fontId="18" fillId="9" borderId="1" xfId="1" quotePrefix="1" applyNumberFormat="1" applyFont="1" applyFill="1" applyBorder="1" applyAlignment="1" applyProtection="1">
      <alignment horizontal="center" wrapText="1"/>
    </xf>
    <xf numFmtId="0" fontId="18" fillId="9" borderId="0" xfId="0" applyFont="1" applyFill="1" applyAlignment="1" applyProtection="1">
      <alignment wrapText="1"/>
    </xf>
    <xf numFmtId="0" fontId="17" fillId="9" borderId="1" xfId="1" quotePrefix="1" applyNumberFormat="1" applyFont="1" applyFill="1" applyBorder="1" applyAlignment="1" applyProtection="1">
      <alignment horizontal="center" vertical="top" wrapText="1"/>
    </xf>
    <xf numFmtId="3" fontId="18" fillId="9" borderId="1" xfId="1" applyNumberFormat="1" applyFont="1" applyFill="1" applyBorder="1" applyAlignment="1" applyProtection="1">
      <alignment vertical="top" wrapText="1"/>
    </xf>
    <xf numFmtId="3" fontId="18" fillId="9" borderId="1" xfId="1" applyNumberFormat="1" applyFont="1" applyFill="1" applyBorder="1" applyAlignment="1" applyProtection="1">
      <alignment vertical="top" wrapText="1"/>
      <protection locked="0"/>
    </xf>
    <xf numFmtId="0" fontId="18" fillId="0" borderId="7" xfId="1" applyFont="1" applyFill="1" applyBorder="1" applyAlignment="1" applyProtection="1">
      <alignment wrapText="1"/>
    </xf>
    <xf numFmtId="49" fontId="18" fillId="0" borderId="2" xfId="1" applyNumberFormat="1" applyFont="1" applyFill="1" applyBorder="1" applyAlignment="1" applyProtection="1">
      <alignment wrapText="1"/>
    </xf>
    <xf numFmtId="0" fontId="18" fillId="0" borderId="1" xfId="1" applyNumberFormat="1" applyFont="1" applyFill="1" applyBorder="1" applyAlignment="1" applyProtection="1">
      <alignment horizontal="center" wrapText="1"/>
    </xf>
    <xf numFmtId="0" fontId="18" fillId="9" borderId="1" xfId="1" applyNumberFormat="1" applyFont="1" applyFill="1" applyBorder="1" applyAlignment="1" applyProtection="1">
      <alignment horizontal="center" wrapText="1"/>
    </xf>
    <xf numFmtId="0" fontId="18" fillId="0" borderId="3" xfId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left" wrapText="1"/>
    </xf>
    <xf numFmtId="3" fontId="15" fillId="2" borderId="1" xfId="1" applyNumberFormat="1" applyFont="1" applyFill="1" applyBorder="1" applyAlignment="1" applyProtection="1">
      <alignment wrapText="1"/>
    </xf>
    <xf numFmtId="0" fontId="18" fillId="0" borderId="25" xfId="1" applyFont="1" applyFill="1" applyBorder="1" applyAlignment="1" applyProtection="1">
      <alignment horizontal="center" vertical="top" wrapText="1"/>
    </xf>
    <xf numFmtId="0" fontId="15" fillId="0" borderId="26" xfId="1" applyFont="1" applyFill="1" applyBorder="1" applyAlignment="1" applyProtection="1">
      <alignment horizontal="center" vertical="top" wrapText="1"/>
    </xf>
    <xf numFmtId="0" fontId="15" fillId="0" borderId="24" xfId="1" applyFont="1" applyFill="1" applyBorder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wrapText="1"/>
    </xf>
    <xf numFmtId="0" fontId="18" fillId="0" borderId="0" xfId="1" applyFont="1" applyFill="1" applyAlignment="1" applyProtection="1">
      <alignment horizontal="center" wrapText="1"/>
    </xf>
    <xf numFmtId="0" fontId="18" fillId="0" borderId="25" xfId="1" applyFont="1" applyFill="1" applyBorder="1" applyAlignment="1" applyProtection="1">
      <alignment horizontal="center" wrapText="1"/>
    </xf>
    <xf numFmtId="0" fontId="18" fillId="0" borderId="0" xfId="3" applyFont="1" applyFill="1" applyAlignment="1" applyProtection="1">
      <alignment horizontal="center" wrapText="1"/>
    </xf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8" fillId="0" borderId="0" xfId="0" applyFont="1" applyFill="1" applyBorder="1" applyAlignment="1" applyProtection="1">
      <alignment horizontal="center" wrapText="1"/>
    </xf>
    <xf numFmtId="0" fontId="18" fillId="0" borderId="0" xfId="0" applyFont="1" applyFill="1" applyAlignment="1" applyProtection="1">
      <alignment horizontal="center" wrapText="1"/>
    </xf>
    <xf numFmtId="0" fontId="18" fillId="0" borderId="0" xfId="3" applyFont="1" applyFill="1" applyAlignment="1" applyProtection="1">
      <alignment vertical="top" wrapText="1"/>
    </xf>
    <xf numFmtId="0" fontId="18" fillId="0" borderId="0" xfId="0" applyFont="1" applyFill="1" applyAlignment="1" applyProtection="1">
      <alignment vertical="top" wrapText="1"/>
    </xf>
    <xf numFmtId="0" fontId="18" fillId="9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12" xfId="3" applyNumberFormat="1" applyFont="1" applyFill="1" applyBorder="1" applyAlignment="1" applyProtection="1">
      <alignment wrapText="1"/>
    </xf>
    <xf numFmtId="0" fontId="18" fillId="0" borderId="27" xfId="0" applyFont="1" applyFill="1" applyBorder="1" applyAlignment="1" applyProtection="1">
      <alignment wrapText="1"/>
    </xf>
    <xf numFmtId="0" fontId="18" fillId="0" borderId="27" xfId="3" quotePrefix="1" applyNumberFormat="1" applyFont="1" applyFill="1" applyBorder="1" applyAlignment="1" applyProtection="1">
      <alignment horizontal="center" vertical="top" wrapText="1"/>
    </xf>
    <xf numFmtId="0" fontId="18" fillId="0" borderId="27" xfId="0" applyFont="1" applyFill="1" applyBorder="1" applyAlignment="1" applyProtection="1">
      <alignment horizontal="center" wrapText="1"/>
    </xf>
    <xf numFmtId="0" fontId="15" fillId="10" borderId="1" xfId="3" quotePrefix="1" applyNumberFormat="1" applyFont="1" applyFill="1" applyBorder="1" applyAlignment="1" applyProtection="1">
      <alignment horizontal="center" wrapText="1"/>
    </xf>
    <xf numFmtId="0" fontId="15" fillId="10" borderId="1" xfId="1" applyNumberFormat="1" applyFont="1" applyFill="1" applyBorder="1" applyAlignment="1" applyProtection="1">
      <alignment wrapText="1"/>
    </xf>
    <xf numFmtId="0" fontId="22" fillId="10" borderId="1" xfId="1" quotePrefix="1" applyNumberFormat="1" applyFont="1" applyFill="1" applyBorder="1" applyAlignment="1" applyProtection="1">
      <alignment horizontal="center" wrapText="1"/>
    </xf>
    <xf numFmtId="0" fontId="15" fillId="10" borderId="1" xfId="1" quotePrefix="1" applyNumberFormat="1" applyFont="1" applyFill="1" applyBorder="1" applyAlignment="1" applyProtection="1">
      <alignment horizontal="center" wrapText="1"/>
    </xf>
    <xf numFmtId="3" fontId="15" fillId="10" borderId="1" xfId="1" applyNumberFormat="1" applyFont="1" applyFill="1" applyBorder="1" applyAlignment="1" applyProtection="1">
      <alignment wrapText="1"/>
    </xf>
    <xf numFmtId="0" fontId="15" fillId="10" borderId="0" xfId="0" applyFont="1" applyFill="1" applyAlignment="1" applyProtection="1">
      <alignment wrapText="1"/>
    </xf>
    <xf numFmtId="0" fontId="15" fillId="10" borderId="1" xfId="3" applyFont="1" applyFill="1" applyBorder="1" applyAlignment="1" applyProtection="1">
      <alignment horizontal="center" wrapText="1"/>
    </xf>
    <xf numFmtId="3" fontId="15" fillId="10" borderId="1" xfId="2" applyNumberFormat="1" applyFont="1" applyFill="1" applyBorder="1" applyAlignment="1" applyProtection="1">
      <alignment wrapText="1"/>
    </xf>
    <xf numFmtId="0" fontId="15" fillId="10" borderId="1" xfId="1" applyNumberFormat="1" applyFont="1" applyFill="1" applyBorder="1" applyAlignment="1" applyProtection="1">
      <alignment vertical="top" wrapText="1"/>
    </xf>
    <xf numFmtId="0" fontId="22" fillId="10" borderId="1" xfId="1" quotePrefix="1" applyNumberFormat="1" applyFont="1" applyFill="1" applyBorder="1" applyAlignment="1" applyProtection="1">
      <alignment horizontal="center" vertical="top" wrapText="1"/>
    </xf>
    <xf numFmtId="0" fontId="15" fillId="10" borderId="1" xfId="1" applyNumberFormat="1" applyFont="1" applyFill="1" applyBorder="1" applyAlignment="1" applyProtection="1">
      <alignment horizontal="center" wrapText="1"/>
    </xf>
    <xf numFmtId="0" fontId="18" fillId="10" borderId="1" xfId="3" applyNumberFormat="1" applyFont="1" applyFill="1" applyBorder="1" applyAlignment="1" applyProtection="1">
      <alignment wrapText="1"/>
    </xf>
    <xf numFmtId="164" fontId="15" fillId="10" borderId="1" xfId="3" quotePrefix="1" applyNumberFormat="1" applyFont="1" applyFill="1" applyBorder="1" applyAlignment="1" applyProtection="1">
      <alignment horizontal="left" vertical="top" wrapText="1"/>
    </xf>
    <xf numFmtId="0" fontId="17" fillId="10" borderId="1" xfId="1" quotePrefix="1" applyNumberFormat="1" applyFont="1" applyFill="1" applyBorder="1" applyAlignment="1" applyProtection="1">
      <alignment horizontal="center" vertical="top" wrapText="1"/>
    </xf>
    <xf numFmtId="49" fontId="15" fillId="10" borderId="1" xfId="3" applyNumberFormat="1" applyFont="1" applyFill="1" applyBorder="1" applyAlignment="1" applyProtection="1">
      <alignment horizontal="center" wrapText="1"/>
    </xf>
    <xf numFmtId="3" fontId="18" fillId="10" borderId="1" xfId="2" applyNumberFormat="1" applyFont="1" applyFill="1" applyBorder="1" applyAlignment="1" applyProtection="1">
      <alignment vertical="top" wrapText="1"/>
    </xf>
    <xf numFmtId="0" fontId="18" fillId="10" borderId="0" xfId="0" applyFont="1" applyFill="1" applyAlignment="1" applyProtection="1">
      <alignment wrapText="1"/>
    </xf>
    <xf numFmtId="3" fontId="15" fillId="9" borderId="1" xfId="1" applyNumberFormat="1" applyFont="1" applyFill="1" applyBorder="1" applyAlignment="1" applyProtection="1">
      <alignment wrapText="1"/>
    </xf>
    <xf numFmtId="3" fontId="18" fillId="2" borderId="1" xfId="1" applyNumberFormat="1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wrapText="1"/>
    </xf>
    <xf numFmtId="3" fontId="18" fillId="9" borderId="1" xfId="1" applyNumberFormat="1" applyFont="1" applyFill="1" applyBorder="1" applyAlignment="1" applyProtection="1">
      <alignment wrapText="1"/>
    </xf>
    <xf numFmtId="0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0" applyFont="1" applyFill="1" applyAlignment="1" applyProtection="1">
      <alignment vertical="center" wrapText="1"/>
      <protection locked="0"/>
    </xf>
    <xf numFmtId="0" fontId="16" fillId="0" borderId="1" xfId="1" applyNumberFormat="1" applyFont="1" applyFill="1" applyBorder="1" applyAlignment="1" applyProtection="1">
      <alignment wrapText="1"/>
      <protection locked="0"/>
    </xf>
    <xf numFmtId="0" fontId="16" fillId="0" borderId="1" xfId="3" quotePrefix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1" applyFont="1" applyFill="1" applyAlignment="1" applyProtection="1">
      <alignment vertical="center" wrapText="1"/>
      <protection locked="0"/>
    </xf>
    <xf numFmtId="0" fontId="16" fillId="0" borderId="1" xfId="3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vertical="center" wrapText="1"/>
      <protection locked="0"/>
    </xf>
    <xf numFmtId="3" fontId="16" fillId="2" borderId="1" xfId="2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0" applyFont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8" fillId="0" borderId="0" xfId="0" applyFont="1" applyFill="1" applyAlignment="1" applyProtection="1">
      <alignment wrapText="1"/>
      <protection locked="0"/>
    </xf>
    <xf numFmtId="0" fontId="15" fillId="0" borderId="1" xfId="0" applyFont="1" applyBorder="1" applyAlignment="1" applyProtection="1">
      <alignment wrapText="1"/>
    </xf>
    <xf numFmtId="0" fontId="18" fillId="0" borderId="1" xfId="0" applyFont="1" applyBorder="1" applyAlignment="1" applyProtection="1">
      <alignment horizontal="center"/>
    </xf>
    <xf numFmtId="0" fontId="15" fillId="2" borderId="1" xfId="0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horizontal="center"/>
    </xf>
    <xf numFmtId="3" fontId="15" fillId="10" borderId="1" xfId="1" applyNumberFormat="1" applyFont="1" applyFill="1" applyBorder="1" applyAlignment="1" applyProtection="1">
      <alignment vertical="top" wrapText="1"/>
    </xf>
    <xf numFmtId="0" fontId="20" fillId="2" borderId="1" xfId="0" applyFont="1" applyFill="1" applyBorder="1" applyAlignment="1" applyProtection="1">
      <alignment wrapText="1"/>
    </xf>
    <xf numFmtId="0" fontId="13" fillId="0" borderId="1" xfId="0" applyFont="1" applyBorder="1" applyAlignment="1" applyProtection="1">
      <alignment horizontal="center"/>
    </xf>
    <xf numFmtId="0" fontId="20" fillId="2" borderId="0" xfId="0" applyFont="1" applyFill="1" applyAlignment="1" applyProtection="1">
      <alignment wrapText="1"/>
    </xf>
    <xf numFmtId="0" fontId="13" fillId="0" borderId="0" xfId="0" applyFont="1" applyAlignment="1" applyProtection="1">
      <alignment horizontal="center"/>
    </xf>
    <xf numFmtId="0" fontId="13" fillId="9" borderId="1" xfId="0" applyFont="1" applyFill="1" applyBorder="1" applyAlignment="1" applyProtection="1">
      <alignment wrapText="1"/>
    </xf>
    <xf numFmtId="0" fontId="13" fillId="9" borderId="1" xfId="0" applyFont="1" applyFill="1" applyBorder="1" applyAlignment="1" applyProtection="1">
      <alignment horizontal="center"/>
    </xf>
    <xf numFmtId="3" fontId="21" fillId="2" borderId="1" xfId="2" applyNumberFormat="1" applyFont="1" applyFill="1" applyBorder="1" applyAlignment="1" applyProtection="1">
      <alignment vertical="center" wrapText="1"/>
      <protection locked="0"/>
    </xf>
    <xf numFmtId="0" fontId="21" fillId="0" borderId="0" xfId="0" applyFont="1" applyFill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vertical="center" wrapText="1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center" wrapText="1"/>
      <protection locked="0"/>
    </xf>
    <xf numFmtId="0" fontId="18" fillId="2" borderId="1" xfId="1" applyNumberFormat="1" applyFont="1" applyFill="1" applyBorder="1" applyAlignment="1" applyProtection="1">
      <alignment horizontal="center" wrapText="1"/>
      <protection locked="0"/>
    </xf>
    <xf numFmtId="0" fontId="20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  <protection locked="0"/>
    </xf>
    <xf numFmtId="0" fontId="18" fillId="9" borderId="1" xfId="3" quotePrefix="1" applyNumberFormat="1" applyFont="1" applyFill="1" applyBorder="1" applyAlignment="1" applyProtection="1">
      <alignment horizontal="left" wrapText="1"/>
      <protection locked="0"/>
    </xf>
    <xf numFmtId="0" fontId="17" fillId="9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9" borderId="1" xfId="3" applyNumberFormat="1" applyFont="1" applyFill="1" applyBorder="1" applyAlignment="1" applyProtection="1">
      <alignment horizontal="center" wrapText="1"/>
      <protection locked="0"/>
    </xf>
    <xf numFmtId="0" fontId="18" fillId="9" borderId="0" xfId="0" applyFont="1" applyFill="1" applyAlignment="1" applyProtection="1">
      <alignment wrapText="1"/>
      <protection locked="0"/>
    </xf>
    <xf numFmtId="0" fontId="18" fillId="2" borderId="1" xfId="3" quotePrefix="1" applyNumberFormat="1" applyFont="1" applyFill="1" applyBorder="1" applyAlignment="1" applyProtection="1">
      <alignment horizontal="left" wrapText="1"/>
      <protection locked="0"/>
    </xf>
    <xf numFmtId="0" fontId="17" fillId="2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2" borderId="1" xfId="3" applyNumberFormat="1" applyFont="1" applyFill="1" applyBorder="1" applyAlignment="1" applyProtection="1">
      <alignment horizontal="center" wrapText="1"/>
      <protection locked="0"/>
    </xf>
    <xf numFmtId="0" fontId="18" fillId="2" borderId="0" xfId="0" applyFont="1" applyFill="1" applyAlignment="1" applyProtection="1">
      <alignment wrapText="1"/>
      <protection locked="0"/>
    </xf>
    <xf numFmtId="0" fontId="18" fillId="0" borderId="1" xfId="3" quotePrefix="1" applyNumberFormat="1" applyFont="1" applyFill="1" applyBorder="1" applyAlignment="1" applyProtection="1">
      <alignment horizontal="left" wrapText="1"/>
      <protection locked="0"/>
    </xf>
    <xf numFmtId="164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vertical="top" wrapText="1"/>
      <protection locked="0"/>
    </xf>
    <xf numFmtId="3" fontId="23" fillId="2" borderId="1" xfId="1" applyNumberFormat="1" applyFont="1" applyFill="1" applyBorder="1" applyAlignment="1" applyProtection="1">
      <alignment wrapText="1"/>
    </xf>
    <xf numFmtId="0" fontId="15" fillId="0" borderId="19" xfId="1" applyFont="1" applyFill="1" applyBorder="1" applyAlignment="1" applyProtection="1">
      <alignment horizontal="center" vertical="center" wrapText="1"/>
    </xf>
    <xf numFmtId="0" fontId="15" fillId="0" borderId="10" xfId="1" applyFont="1" applyFill="1" applyBorder="1" applyAlignment="1" applyProtection="1">
      <alignment horizontal="center" vertical="center" wrapText="1"/>
    </xf>
    <xf numFmtId="0" fontId="15" fillId="0" borderId="11" xfId="1" applyFont="1" applyFill="1" applyBorder="1" applyAlignment="1" applyProtection="1">
      <alignment horizontal="center" vertical="center" wrapText="1"/>
    </xf>
    <xf numFmtId="0" fontId="7" fillId="0" borderId="18" xfId="4" applyFont="1" applyFill="1" applyBorder="1" applyAlignment="1" applyProtection="1">
      <alignment horizontal="center" textRotation="90" wrapText="1"/>
    </xf>
    <xf numFmtId="0" fontId="7" fillId="0" borderId="2" xfId="4" applyFont="1" applyFill="1" applyBorder="1" applyAlignment="1" applyProtection="1">
      <alignment horizontal="center" textRotation="90" wrapText="1"/>
    </xf>
    <xf numFmtId="0" fontId="7" fillId="0" borderId="3" xfId="4" applyFont="1" applyFill="1" applyBorder="1" applyAlignment="1" applyProtection="1">
      <alignment horizontal="center" textRotation="90" wrapText="1"/>
    </xf>
    <xf numFmtId="0" fontId="7" fillId="0" borderId="12" xfId="4" applyFont="1" applyFill="1" applyBorder="1" applyAlignment="1" applyProtection="1">
      <alignment horizontal="center" vertical="top"/>
    </xf>
    <xf numFmtId="0" fontId="7" fillId="0" borderId="13" xfId="4" applyFont="1" applyFill="1" applyBorder="1" applyAlignment="1" applyProtection="1">
      <alignment horizontal="center" vertical="top"/>
    </xf>
    <xf numFmtId="0" fontId="7" fillId="0" borderId="14" xfId="4" applyFont="1" applyFill="1" applyBorder="1" applyAlignment="1" applyProtection="1">
      <alignment horizontal="center" vertical="top"/>
    </xf>
    <xf numFmtId="0" fontId="9" fillId="4" borderId="17" xfId="4" applyFont="1" applyFill="1" applyBorder="1" applyAlignment="1" applyProtection="1">
      <alignment horizontal="center" vertical="center"/>
    </xf>
    <xf numFmtId="0" fontId="9" fillId="4" borderId="16" xfId="4" applyFont="1" applyFill="1" applyBorder="1" applyAlignment="1" applyProtection="1">
      <alignment horizontal="center" vertical="center"/>
    </xf>
    <xf numFmtId="0" fontId="9" fillId="4" borderId="15" xfId="4" applyFont="1" applyFill="1" applyBorder="1" applyAlignment="1" applyProtection="1">
      <alignment horizontal="center" vertical="center"/>
    </xf>
    <xf numFmtId="0" fontId="9" fillId="4" borderId="8" xfId="4" applyFont="1" applyFill="1" applyBorder="1" applyAlignment="1" applyProtection="1">
      <alignment horizontal="center" vertical="center"/>
    </xf>
    <xf numFmtId="0" fontId="9" fillId="4" borderId="4" xfId="4" applyFont="1" applyFill="1" applyBorder="1" applyAlignment="1" applyProtection="1">
      <alignment horizontal="center" vertical="center"/>
    </xf>
    <xf numFmtId="0" fontId="9" fillId="4" borderId="9" xfId="4" applyFont="1" applyFill="1" applyBorder="1" applyAlignment="1" applyProtection="1">
      <alignment horizontal="center" vertical="center"/>
    </xf>
    <xf numFmtId="0" fontId="6" fillId="0" borderId="1" xfId="4" quotePrefix="1" applyFont="1" applyFill="1" applyBorder="1" applyAlignment="1" applyProtection="1">
      <alignment horizontal="center" vertical="center" wrapText="1"/>
    </xf>
    <xf numFmtId="0" fontId="7" fillId="5" borderId="1" xfId="4" applyFont="1" applyFill="1" applyBorder="1" applyAlignment="1" applyProtection="1">
      <alignment horizontal="center" textRotation="90" wrapText="1"/>
    </xf>
    <xf numFmtId="0" fontId="6" fillId="0" borderId="1" xfId="4" quotePrefix="1" applyFont="1" applyFill="1" applyBorder="1" applyAlignment="1" applyProtection="1">
      <alignment horizontal="center" vertical="center" textRotation="90" wrapText="1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7" borderId="18" xfId="4" applyFont="1" applyFill="1" applyBorder="1" applyAlignment="1" applyProtection="1">
      <alignment horizontal="center" textRotation="90"/>
    </xf>
    <xf numFmtId="0" fontId="6" fillId="7" borderId="2" xfId="4" applyFont="1" applyFill="1" applyBorder="1" applyAlignment="1" applyProtection="1">
      <alignment horizontal="center" textRotation="90"/>
    </xf>
    <xf numFmtId="0" fontId="6" fillId="7" borderId="3" xfId="4" applyFont="1" applyFill="1" applyBorder="1" applyAlignment="1" applyProtection="1">
      <alignment horizontal="center" textRotation="90"/>
    </xf>
    <xf numFmtId="0" fontId="12" fillId="8" borderId="1" xfId="4" applyFont="1" applyFill="1" applyBorder="1" applyAlignment="1" applyProtection="1">
      <alignment horizontal="center" vertical="top"/>
    </xf>
    <xf numFmtId="0" fontId="7" fillId="6" borderId="1" xfId="4" applyFont="1" applyFill="1" applyBorder="1" applyAlignment="1" applyProtection="1">
      <alignment horizontal="center" vertical="top" wrapText="1"/>
    </xf>
  </cellXfs>
  <cellStyles count="5">
    <cellStyle name="Normal" xfId="0" builtinId="0"/>
    <cellStyle name="Normal 2" xfId="1"/>
    <cellStyle name="Normal 2 2" xfId="4"/>
    <cellStyle name="Normal 3" xfId="2"/>
    <cellStyle name="Normal 4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5DCF5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G169"/>
  <sheetViews>
    <sheetView tabSelected="1" view="pageBreakPreview" topLeftCell="A52" zoomScale="75" zoomScaleNormal="100" zoomScaleSheetLayoutView="75" workbookViewId="0">
      <pane xSplit="2" topLeftCell="C1" activePane="topRight" state="frozen"/>
      <selection activeCell="B3" sqref="B3"/>
      <selection pane="topRight" activeCell="N160" sqref="N160"/>
    </sheetView>
  </sheetViews>
  <sheetFormatPr defaultRowHeight="15" x14ac:dyDescent="0.25"/>
  <cols>
    <col min="1" max="1" width="6.140625" style="25" customWidth="1"/>
    <col min="2" max="2" width="71.42578125" style="25" customWidth="1"/>
    <col min="3" max="3" width="8.85546875" style="25" customWidth="1"/>
    <col min="4" max="4" width="12.140625" style="94" customWidth="1"/>
    <col min="5" max="16" width="11.7109375" style="25" customWidth="1"/>
    <col min="17" max="17" width="9.140625" style="25"/>
    <col min="18" max="18" width="10.7109375" style="25" customWidth="1"/>
    <col min="19" max="19" width="55.85546875" style="25" customWidth="1"/>
    <col min="20" max="16384" width="9.140625" style="25"/>
  </cols>
  <sheetData>
    <row r="1" spans="1:17" ht="84.75" customHeight="1" x14ac:dyDescent="0.25">
      <c r="A1" s="26"/>
      <c r="B1" s="27" t="s">
        <v>683</v>
      </c>
      <c r="C1" s="28"/>
      <c r="D1" s="87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17" x14ac:dyDescent="0.25">
      <c r="A2" s="29"/>
      <c r="B2" s="31"/>
      <c r="C2" s="28"/>
      <c r="D2" s="87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42.75" x14ac:dyDescent="0.25">
      <c r="A3" s="29"/>
      <c r="B3" s="32" t="s">
        <v>684</v>
      </c>
      <c r="C3" s="29"/>
      <c r="D3" s="90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28.5" x14ac:dyDescent="0.25">
      <c r="A4" s="29"/>
      <c r="B4" s="33" t="s">
        <v>687</v>
      </c>
      <c r="C4" s="29"/>
      <c r="D4" s="90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15.75" thickBot="1" x14ac:dyDescent="0.3">
      <c r="A5" s="29"/>
      <c r="B5" s="34"/>
      <c r="C5" s="35"/>
      <c r="D5" s="88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29"/>
    </row>
    <row r="6" spans="1:17" ht="15.75" thickBot="1" x14ac:dyDescent="0.3">
      <c r="A6" s="77"/>
      <c r="B6" s="37"/>
      <c r="C6" s="84"/>
      <c r="D6" s="89"/>
      <c r="E6" s="179" t="s">
        <v>617</v>
      </c>
      <c r="F6" s="180"/>
      <c r="G6" s="180"/>
      <c r="H6" s="181"/>
      <c r="I6" s="179" t="s">
        <v>17</v>
      </c>
      <c r="J6" s="180"/>
      <c r="K6" s="180"/>
      <c r="L6" s="181"/>
      <c r="M6" s="179" t="s">
        <v>18</v>
      </c>
      <c r="N6" s="180"/>
      <c r="O6" s="180"/>
      <c r="P6" s="181"/>
      <c r="Q6" s="29"/>
    </row>
    <row r="7" spans="1:17" s="96" customFormat="1" ht="107.25" customHeight="1" thickBot="1" x14ac:dyDescent="0.3">
      <c r="A7" s="38"/>
      <c r="B7" s="39" t="s">
        <v>685</v>
      </c>
      <c r="C7" s="85" t="s">
        <v>4</v>
      </c>
      <c r="D7" s="86" t="s">
        <v>621</v>
      </c>
      <c r="E7" s="40" t="s">
        <v>622</v>
      </c>
      <c r="F7" s="41" t="s">
        <v>679</v>
      </c>
      <c r="G7" s="41" t="s">
        <v>686</v>
      </c>
      <c r="H7" s="42" t="s">
        <v>680</v>
      </c>
      <c r="I7" s="40" t="s">
        <v>622</v>
      </c>
      <c r="J7" s="41" t="s">
        <v>679</v>
      </c>
      <c r="K7" s="41" t="s">
        <v>686</v>
      </c>
      <c r="L7" s="42" t="s">
        <v>680</v>
      </c>
      <c r="M7" s="40" t="s">
        <v>622</v>
      </c>
      <c r="N7" s="41" t="s">
        <v>679</v>
      </c>
      <c r="O7" s="41" t="s">
        <v>686</v>
      </c>
      <c r="P7" s="42" t="s">
        <v>680</v>
      </c>
      <c r="Q7" s="95"/>
    </row>
    <row r="8" spans="1:17" s="46" customFormat="1" x14ac:dyDescent="0.25">
      <c r="A8" s="78"/>
      <c r="B8" s="43"/>
      <c r="C8" s="43"/>
      <c r="D8" s="44"/>
      <c r="E8" s="44" t="s">
        <v>608</v>
      </c>
      <c r="F8" s="44" t="s">
        <v>605</v>
      </c>
      <c r="G8" s="44" t="s">
        <v>606</v>
      </c>
      <c r="H8" s="44" t="s">
        <v>607</v>
      </c>
      <c r="I8" s="44" t="s">
        <v>609</v>
      </c>
      <c r="J8" s="44" t="s">
        <v>610</v>
      </c>
      <c r="K8" s="44" t="s">
        <v>611</v>
      </c>
      <c r="L8" s="44" t="s">
        <v>612</v>
      </c>
      <c r="M8" s="44" t="s">
        <v>613</v>
      </c>
      <c r="N8" s="44" t="s">
        <v>614</v>
      </c>
      <c r="O8" s="44" t="s">
        <v>615</v>
      </c>
      <c r="P8" s="44" t="s">
        <v>616</v>
      </c>
      <c r="Q8" s="45"/>
    </row>
    <row r="9" spans="1:17" s="50" customFormat="1" ht="22.5" customHeight="1" x14ac:dyDescent="0.2">
      <c r="A9" s="59"/>
      <c r="B9" s="63" t="s">
        <v>5</v>
      </c>
      <c r="C9" s="60"/>
      <c r="D9" s="64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49"/>
    </row>
    <row r="10" spans="1:17" s="107" customFormat="1" ht="28.5" x14ac:dyDescent="0.2">
      <c r="A10" s="102" t="s">
        <v>1</v>
      </c>
      <c r="B10" s="103" t="s">
        <v>19</v>
      </c>
      <c r="C10" s="104"/>
      <c r="D10" s="105">
        <v>30000000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</row>
    <row r="11" spans="1:17" x14ac:dyDescent="0.25">
      <c r="A11" s="58"/>
      <c r="B11" s="59" t="s">
        <v>651</v>
      </c>
      <c r="C11" s="60"/>
      <c r="D11" s="61">
        <v>30210000</v>
      </c>
      <c r="E11" s="83"/>
      <c r="F11" s="120"/>
      <c r="G11" s="120"/>
      <c r="H11" s="120"/>
      <c r="I11" s="83"/>
      <c r="J11" s="120"/>
      <c r="K11" s="120"/>
      <c r="L11" s="120"/>
      <c r="M11" s="83"/>
      <c r="N11" s="120"/>
      <c r="O11" s="120"/>
      <c r="P11" s="120"/>
    </row>
    <row r="12" spans="1:17" s="127" customFormat="1" ht="14.25" x14ac:dyDescent="0.2">
      <c r="A12" s="123"/>
      <c r="B12" s="124" t="s">
        <v>648</v>
      </c>
      <c r="C12" s="125" t="s">
        <v>619</v>
      </c>
      <c r="D12" s="126"/>
      <c r="E12" s="83">
        <f t="shared" ref="E12:E73" si="0">SUM(F12,G12,H12)</f>
        <v>0</v>
      </c>
      <c r="F12" s="57">
        <v>0</v>
      </c>
      <c r="G12" s="57"/>
      <c r="H12" s="57"/>
      <c r="I12" s="83">
        <f t="shared" ref="I12:I73" si="1">SUM(J12,K12,L12)</f>
        <v>0</v>
      </c>
      <c r="J12" s="57"/>
      <c r="K12" s="57"/>
      <c r="L12" s="57"/>
      <c r="M12" s="83">
        <f t="shared" ref="M12:M73" si="2">SUM(N12,O12,P12)</f>
        <v>0</v>
      </c>
      <c r="N12" s="57"/>
      <c r="O12" s="57"/>
      <c r="P12" s="57"/>
    </row>
    <row r="13" spans="1:17" x14ac:dyDescent="0.25">
      <c r="A13" s="65"/>
      <c r="B13" s="65" t="s">
        <v>652</v>
      </c>
      <c r="C13" s="60"/>
      <c r="D13" s="66">
        <v>30220000</v>
      </c>
      <c r="E13" s="83"/>
      <c r="F13" s="47"/>
      <c r="G13" s="47"/>
      <c r="H13" s="47"/>
      <c r="I13" s="83"/>
      <c r="J13" s="47"/>
      <c r="K13" s="47"/>
      <c r="L13" s="47"/>
      <c r="M13" s="83"/>
      <c r="N13" s="47"/>
      <c r="O13" s="47"/>
      <c r="P13" s="47"/>
      <c r="Q13" s="29"/>
    </row>
    <row r="14" spans="1:17" s="127" customFormat="1" ht="25.5" x14ac:dyDescent="0.2">
      <c r="A14" s="128"/>
      <c r="B14" s="129" t="s">
        <v>648</v>
      </c>
      <c r="C14" s="125" t="s">
        <v>650</v>
      </c>
      <c r="D14" s="130"/>
      <c r="E14" s="83">
        <f t="shared" si="0"/>
        <v>0</v>
      </c>
      <c r="F14" s="57"/>
      <c r="G14" s="57"/>
      <c r="H14" s="57"/>
      <c r="I14" s="83">
        <f t="shared" si="1"/>
        <v>0</v>
      </c>
      <c r="J14" s="57"/>
      <c r="K14" s="57"/>
      <c r="L14" s="57"/>
      <c r="M14" s="83">
        <f t="shared" si="2"/>
        <v>0</v>
      </c>
      <c r="N14" s="57"/>
      <c r="O14" s="57"/>
      <c r="P14" s="57"/>
      <c r="Q14" s="131"/>
    </row>
    <row r="15" spans="1:17" ht="17.25" customHeight="1" x14ac:dyDescent="0.25">
      <c r="A15" s="58"/>
      <c r="B15" s="67" t="s">
        <v>623</v>
      </c>
      <c r="C15" s="60"/>
      <c r="D15" s="68" t="s">
        <v>602</v>
      </c>
      <c r="E15" s="83"/>
      <c r="F15" s="120"/>
      <c r="G15" s="120"/>
      <c r="H15" s="120"/>
      <c r="I15" s="83"/>
      <c r="J15" s="120"/>
      <c r="K15" s="120"/>
      <c r="L15" s="120"/>
      <c r="M15" s="83"/>
      <c r="N15" s="120"/>
      <c r="O15" s="120"/>
      <c r="P15" s="120"/>
    </row>
    <row r="16" spans="1:17" s="127" customFormat="1" ht="14.25" x14ac:dyDescent="0.2">
      <c r="A16" s="132"/>
      <c r="B16" s="133" t="s">
        <v>648</v>
      </c>
      <c r="C16" s="125" t="s">
        <v>619</v>
      </c>
      <c r="D16" s="130"/>
      <c r="E16" s="83">
        <f t="shared" si="0"/>
        <v>2000</v>
      </c>
      <c r="F16" s="134">
        <v>2000</v>
      </c>
      <c r="G16" s="134"/>
      <c r="H16" s="134"/>
      <c r="I16" s="83">
        <f t="shared" si="1"/>
        <v>2000</v>
      </c>
      <c r="J16" s="134">
        <v>2000</v>
      </c>
      <c r="K16" s="134"/>
      <c r="L16" s="134"/>
      <c r="M16" s="83">
        <f t="shared" si="2"/>
        <v>2000</v>
      </c>
      <c r="N16" s="134">
        <v>2000</v>
      </c>
      <c r="O16" s="134"/>
      <c r="P16" s="134"/>
    </row>
    <row r="17" spans="1:16" ht="29.25" x14ac:dyDescent="0.25">
      <c r="A17" s="58"/>
      <c r="B17" s="67" t="s">
        <v>6</v>
      </c>
      <c r="C17" s="60"/>
      <c r="D17" s="69"/>
      <c r="E17" s="83"/>
      <c r="F17" s="120"/>
      <c r="G17" s="120"/>
      <c r="H17" s="120"/>
      <c r="I17" s="83"/>
      <c r="J17" s="120"/>
      <c r="K17" s="120"/>
      <c r="L17" s="120"/>
      <c r="M17" s="83"/>
      <c r="N17" s="120"/>
      <c r="O17" s="120"/>
      <c r="P17" s="120"/>
    </row>
    <row r="18" spans="1:16" s="107" customFormat="1" ht="14.25" x14ac:dyDescent="0.2">
      <c r="A18" s="108" t="s">
        <v>658</v>
      </c>
      <c r="B18" s="103" t="s">
        <v>8</v>
      </c>
      <c r="C18" s="104"/>
      <c r="D18" s="105">
        <v>48000000</v>
      </c>
      <c r="E18" s="106"/>
      <c r="F18" s="109"/>
      <c r="G18" s="109"/>
      <c r="H18" s="109"/>
      <c r="I18" s="106"/>
      <c r="J18" s="109"/>
      <c r="K18" s="109"/>
      <c r="L18" s="109"/>
      <c r="M18" s="106"/>
      <c r="N18" s="109"/>
      <c r="O18" s="109"/>
      <c r="P18" s="109"/>
    </row>
    <row r="19" spans="1:16" s="73" customFormat="1" ht="27.75" customHeight="1" x14ac:dyDescent="0.25">
      <c r="A19" s="70" t="s">
        <v>659</v>
      </c>
      <c r="B19" s="121" t="s">
        <v>563</v>
      </c>
      <c r="C19" s="71"/>
      <c r="D19" s="72"/>
      <c r="E19" s="119"/>
      <c r="F19" s="122"/>
      <c r="G19" s="122"/>
      <c r="H19" s="122"/>
      <c r="I19" s="119"/>
      <c r="J19" s="122"/>
      <c r="K19" s="122"/>
      <c r="L19" s="122"/>
      <c r="M19" s="119"/>
      <c r="N19" s="122"/>
      <c r="O19" s="122"/>
      <c r="P19" s="122"/>
    </row>
    <row r="20" spans="1:16" s="139" customFormat="1" ht="24.75" x14ac:dyDescent="0.25">
      <c r="A20" s="135"/>
      <c r="B20" s="136" t="s">
        <v>218</v>
      </c>
      <c r="C20" s="137" t="s">
        <v>650</v>
      </c>
      <c r="D20" s="138" t="s">
        <v>51</v>
      </c>
      <c r="E20" s="83">
        <f t="shared" si="0"/>
        <v>0</v>
      </c>
      <c r="F20" s="62"/>
      <c r="G20" s="62"/>
      <c r="H20" s="62"/>
      <c r="I20" s="83">
        <f t="shared" si="1"/>
        <v>0</v>
      </c>
      <c r="J20" s="62"/>
      <c r="K20" s="62"/>
      <c r="L20" s="62"/>
      <c r="M20" s="83">
        <f t="shared" si="2"/>
        <v>0</v>
      </c>
      <c r="N20" s="62"/>
      <c r="O20" s="62"/>
      <c r="P20" s="62"/>
    </row>
    <row r="21" spans="1:16" x14ac:dyDescent="0.25">
      <c r="A21" s="58"/>
      <c r="B21" s="140" t="s">
        <v>653</v>
      </c>
      <c r="C21" s="60"/>
      <c r="D21" s="141" t="s">
        <v>52</v>
      </c>
      <c r="E21" s="83"/>
      <c r="F21" s="120"/>
      <c r="G21" s="120"/>
      <c r="H21" s="120"/>
      <c r="I21" s="83"/>
      <c r="J21" s="120"/>
      <c r="K21" s="120"/>
      <c r="L21" s="120"/>
      <c r="M21" s="83"/>
      <c r="N21" s="120"/>
      <c r="O21" s="120"/>
      <c r="P21" s="120"/>
    </row>
    <row r="22" spans="1:16" s="127" customFormat="1" ht="25.5" x14ac:dyDescent="0.2">
      <c r="A22" s="123"/>
      <c r="B22" s="153" t="s">
        <v>648</v>
      </c>
      <c r="C22" s="125" t="s">
        <v>650</v>
      </c>
      <c r="D22" s="130"/>
      <c r="E22" s="83">
        <f t="shared" si="0"/>
        <v>0</v>
      </c>
      <c r="F22" s="57"/>
      <c r="G22" s="57"/>
      <c r="H22" s="57"/>
      <c r="I22" s="83">
        <f t="shared" si="1"/>
        <v>0</v>
      </c>
      <c r="J22" s="57"/>
      <c r="K22" s="57"/>
      <c r="L22" s="57"/>
      <c r="M22" s="83">
        <f t="shared" si="2"/>
        <v>0</v>
      </c>
      <c r="N22" s="57"/>
      <c r="O22" s="57"/>
      <c r="P22" s="57"/>
    </row>
    <row r="23" spans="1:16" x14ac:dyDescent="0.25">
      <c r="A23" s="58"/>
      <c r="B23" s="140" t="s">
        <v>624</v>
      </c>
      <c r="C23" s="22"/>
      <c r="D23" s="141" t="s">
        <v>54</v>
      </c>
      <c r="E23" s="83"/>
      <c r="F23" s="23"/>
      <c r="G23" s="23"/>
      <c r="H23" s="23"/>
      <c r="I23" s="83"/>
      <c r="J23" s="23"/>
      <c r="K23" s="23"/>
      <c r="L23" s="23"/>
      <c r="M23" s="83"/>
      <c r="N23" s="23"/>
      <c r="O23" s="23"/>
      <c r="P23" s="23"/>
    </row>
    <row r="24" spans="1:16" s="152" customFormat="1" ht="25.5" x14ac:dyDescent="0.2">
      <c r="A24" s="132"/>
      <c r="B24" s="133" t="s">
        <v>648</v>
      </c>
      <c r="C24" s="125" t="s">
        <v>650</v>
      </c>
      <c r="D24" s="130"/>
      <c r="E24" s="83">
        <f t="shared" si="0"/>
        <v>0</v>
      </c>
      <c r="F24" s="151"/>
      <c r="G24" s="151"/>
      <c r="H24" s="151"/>
      <c r="I24" s="83">
        <f t="shared" si="1"/>
        <v>0</v>
      </c>
      <c r="J24" s="151"/>
      <c r="K24" s="151"/>
      <c r="L24" s="151"/>
      <c r="M24" s="83">
        <f t="shared" si="2"/>
        <v>0</v>
      </c>
      <c r="N24" s="151"/>
      <c r="O24" s="151"/>
      <c r="P24" s="151"/>
    </row>
    <row r="25" spans="1:16" s="139" customFormat="1" ht="24" x14ac:dyDescent="0.25">
      <c r="A25" s="135"/>
      <c r="B25" s="154" t="s">
        <v>224</v>
      </c>
      <c r="C25" s="155" t="s">
        <v>650</v>
      </c>
      <c r="D25" s="138" t="s">
        <v>57</v>
      </c>
      <c r="E25" s="83">
        <f t="shared" si="0"/>
        <v>0</v>
      </c>
      <c r="F25" s="24"/>
      <c r="G25" s="24"/>
      <c r="H25" s="24"/>
      <c r="I25" s="83">
        <f t="shared" si="1"/>
        <v>0</v>
      </c>
      <c r="J25" s="24"/>
      <c r="K25" s="24"/>
      <c r="L25" s="24"/>
      <c r="M25" s="83">
        <f t="shared" si="2"/>
        <v>0</v>
      </c>
      <c r="N25" s="24"/>
      <c r="O25" s="24"/>
      <c r="P25" s="24"/>
    </row>
    <row r="26" spans="1:16" x14ac:dyDescent="0.25">
      <c r="A26" s="58"/>
      <c r="B26" s="142" t="s">
        <v>625</v>
      </c>
      <c r="C26" s="22"/>
      <c r="D26" s="141" t="s">
        <v>58</v>
      </c>
      <c r="E26" s="83"/>
      <c r="F26" s="23"/>
      <c r="G26" s="23"/>
      <c r="H26" s="23"/>
      <c r="I26" s="83"/>
      <c r="J26" s="23"/>
      <c r="K26" s="23"/>
      <c r="L26" s="23"/>
      <c r="M26" s="83"/>
      <c r="N26" s="23"/>
      <c r="O26" s="23"/>
      <c r="P26" s="23"/>
    </row>
    <row r="27" spans="1:16" s="152" customFormat="1" ht="25.5" x14ac:dyDescent="0.2">
      <c r="A27" s="132"/>
      <c r="B27" s="156" t="s">
        <v>648</v>
      </c>
      <c r="C27" s="125" t="s">
        <v>650</v>
      </c>
      <c r="D27" s="130"/>
      <c r="E27" s="83">
        <f t="shared" si="0"/>
        <v>0</v>
      </c>
      <c r="F27" s="151"/>
      <c r="G27" s="151"/>
      <c r="H27" s="151"/>
      <c r="I27" s="83">
        <f t="shared" si="1"/>
        <v>0</v>
      </c>
      <c r="J27" s="151"/>
      <c r="K27" s="151"/>
      <c r="L27" s="151"/>
      <c r="M27" s="83">
        <f t="shared" si="2"/>
        <v>0</v>
      </c>
      <c r="N27" s="151"/>
      <c r="O27" s="151"/>
      <c r="P27" s="151"/>
    </row>
    <row r="28" spans="1:16" x14ac:dyDescent="0.25">
      <c r="A28" s="58"/>
      <c r="B28" s="140" t="s">
        <v>227</v>
      </c>
      <c r="C28" s="22"/>
      <c r="D28" s="141" t="s">
        <v>60</v>
      </c>
      <c r="E28" s="83"/>
      <c r="F28" s="23"/>
      <c r="G28" s="23"/>
      <c r="H28" s="23"/>
      <c r="I28" s="83"/>
      <c r="J28" s="23"/>
      <c r="K28" s="23"/>
      <c r="L28" s="23"/>
      <c r="M28" s="83"/>
      <c r="N28" s="23"/>
      <c r="O28" s="23"/>
      <c r="P28" s="23"/>
    </row>
    <row r="29" spans="1:16" s="127" customFormat="1" ht="25.5" x14ac:dyDescent="0.2">
      <c r="A29" s="123"/>
      <c r="B29" s="133" t="s">
        <v>648</v>
      </c>
      <c r="C29" s="125" t="s">
        <v>650</v>
      </c>
      <c r="D29" s="130"/>
      <c r="E29" s="83">
        <f t="shared" si="0"/>
        <v>0</v>
      </c>
      <c r="F29" s="57"/>
      <c r="G29" s="57"/>
      <c r="H29" s="57"/>
      <c r="I29" s="83">
        <f t="shared" si="1"/>
        <v>0</v>
      </c>
      <c r="J29" s="57"/>
      <c r="K29" s="57"/>
      <c r="L29" s="57"/>
      <c r="M29" s="83">
        <f t="shared" si="2"/>
        <v>0</v>
      </c>
      <c r="N29" s="57"/>
      <c r="O29" s="57"/>
      <c r="P29" s="57"/>
    </row>
    <row r="30" spans="1:16" s="139" customFormat="1" ht="24" x14ac:dyDescent="0.25">
      <c r="A30" s="135"/>
      <c r="B30" s="136" t="s">
        <v>229</v>
      </c>
      <c r="C30" s="155" t="s">
        <v>650</v>
      </c>
      <c r="D30" s="138" t="s">
        <v>62</v>
      </c>
      <c r="E30" s="83">
        <f t="shared" si="0"/>
        <v>0</v>
      </c>
      <c r="F30" s="24"/>
      <c r="G30" s="24"/>
      <c r="H30" s="24"/>
      <c r="I30" s="83">
        <f t="shared" si="1"/>
        <v>0</v>
      </c>
      <c r="J30" s="24"/>
      <c r="K30" s="24"/>
      <c r="L30" s="24"/>
      <c r="M30" s="83">
        <f t="shared" si="2"/>
        <v>0</v>
      </c>
      <c r="N30" s="24"/>
      <c r="O30" s="24"/>
      <c r="P30" s="24"/>
    </row>
    <row r="31" spans="1:16" s="139" customFormat="1" ht="24" x14ac:dyDescent="0.25">
      <c r="A31" s="157"/>
      <c r="B31" s="136" t="s">
        <v>230</v>
      </c>
      <c r="C31" s="155" t="s">
        <v>650</v>
      </c>
      <c r="D31" s="138" t="s">
        <v>63</v>
      </c>
      <c r="E31" s="83">
        <f t="shared" si="0"/>
        <v>0</v>
      </c>
      <c r="F31" s="24"/>
      <c r="G31" s="24"/>
      <c r="H31" s="24"/>
      <c r="I31" s="83">
        <f t="shared" si="1"/>
        <v>0</v>
      </c>
      <c r="J31" s="24"/>
      <c r="K31" s="24"/>
      <c r="L31" s="24"/>
      <c r="M31" s="83">
        <f t="shared" si="2"/>
        <v>0</v>
      </c>
      <c r="N31" s="24"/>
      <c r="O31" s="24"/>
      <c r="P31" s="24"/>
    </row>
    <row r="32" spans="1:16" s="139" customFormat="1" ht="24" x14ac:dyDescent="0.25">
      <c r="A32" s="157"/>
      <c r="B32" s="136" t="s">
        <v>231</v>
      </c>
      <c r="C32" s="155" t="s">
        <v>650</v>
      </c>
      <c r="D32" s="138" t="s">
        <v>64</v>
      </c>
      <c r="E32" s="83">
        <f t="shared" si="0"/>
        <v>0</v>
      </c>
      <c r="F32" s="24"/>
      <c r="G32" s="24"/>
      <c r="H32" s="24"/>
      <c r="I32" s="83">
        <f t="shared" si="1"/>
        <v>0</v>
      </c>
      <c r="J32" s="24"/>
      <c r="K32" s="24"/>
      <c r="L32" s="24"/>
      <c r="M32" s="83">
        <f t="shared" si="2"/>
        <v>0</v>
      </c>
      <c r="N32" s="24"/>
      <c r="O32" s="24"/>
      <c r="P32" s="24"/>
    </row>
    <row r="33" spans="1:16" s="73" customFormat="1" x14ac:dyDescent="0.25">
      <c r="A33" s="70" t="s">
        <v>660</v>
      </c>
      <c r="B33" s="121" t="s">
        <v>564</v>
      </c>
      <c r="C33" s="74"/>
      <c r="D33" s="72"/>
      <c r="E33" s="119"/>
      <c r="F33" s="75"/>
      <c r="G33" s="75"/>
      <c r="H33" s="75"/>
      <c r="I33" s="119"/>
      <c r="J33" s="75"/>
      <c r="K33" s="75"/>
      <c r="L33" s="75"/>
      <c r="M33" s="119"/>
      <c r="N33" s="75"/>
      <c r="O33" s="75"/>
      <c r="P33" s="75"/>
    </row>
    <row r="34" spans="1:16" x14ac:dyDescent="0.25">
      <c r="A34" s="58"/>
      <c r="B34" s="140" t="s">
        <v>626</v>
      </c>
      <c r="C34" s="22"/>
      <c r="D34" s="141" t="s">
        <v>66</v>
      </c>
      <c r="E34" s="83"/>
      <c r="F34" s="23"/>
      <c r="G34" s="23"/>
      <c r="H34" s="23"/>
      <c r="I34" s="83"/>
      <c r="J34" s="23"/>
      <c r="K34" s="23"/>
      <c r="L34" s="23"/>
      <c r="M34" s="83"/>
      <c r="N34" s="23"/>
      <c r="O34" s="23"/>
      <c r="P34" s="23"/>
    </row>
    <row r="35" spans="1:16" s="127" customFormat="1" ht="25.5" x14ac:dyDescent="0.2">
      <c r="A35" s="158"/>
      <c r="B35" s="133" t="s">
        <v>648</v>
      </c>
      <c r="C35" s="125" t="s">
        <v>650</v>
      </c>
      <c r="D35" s="158"/>
      <c r="E35" s="83">
        <f t="shared" si="0"/>
        <v>0</v>
      </c>
      <c r="F35" s="57"/>
      <c r="G35" s="57"/>
      <c r="H35" s="57"/>
      <c r="I35" s="83">
        <f t="shared" si="1"/>
        <v>0</v>
      </c>
      <c r="J35" s="57"/>
      <c r="K35" s="57"/>
      <c r="L35" s="57"/>
      <c r="M35" s="83">
        <f t="shared" si="2"/>
        <v>0</v>
      </c>
      <c r="N35" s="57"/>
      <c r="O35" s="57"/>
      <c r="P35" s="57"/>
    </row>
    <row r="36" spans="1:16" x14ac:dyDescent="0.25">
      <c r="A36" s="79"/>
      <c r="B36" s="140" t="s">
        <v>627</v>
      </c>
      <c r="C36" s="22"/>
      <c r="D36" s="141" t="s">
        <v>76</v>
      </c>
      <c r="E36" s="83"/>
      <c r="F36" s="23"/>
      <c r="G36" s="23"/>
      <c r="H36" s="23"/>
      <c r="I36" s="83"/>
      <c r="J36" s="23"/>
      <c r="K36" s="23"/>
      <c r="L36" s="23"/>
      <c r="M36" s="83"/>
      <c r="N36" s="23"/>
      <c r="O36" s="23"/>
      <c r="P36" s="23"/>
    </row>
    <row r="37" spans="1:16" s="127" customFormat="1" ht="25.5" x14ac:dyDescent="0.2">
      <c r="A37" s="123"/>
      <c r="B37" s="133" t="s">
        <v>648</v>
      </c>
      <c r="C37" s="125" t="s">
        <v>650</v>
      </c>
      <c r="D37" s="130"/>
      <c r="E37" s="83">
        <f t="shared" si="0"/>
        <v>0</v>
      </c>
      <c r="F37" s="57"/>
      <c r="G37" s="57"/>
      <c r="H37" s="57"/>
      <c r="I37" s="83">
        <f t="shared" si="1"/>
        <v>0</v>
      </c>
      <c r="J37" s="57"/>
      <c r="K37" s="57"/>
      <c r="L37" s="57"/>
      <c r="M37" s="83">
        <f t="shared" si="2"/>
        <v>0</v>
      </c>
      <c r="N37" s="57"/>
      <c r="O37" s="57"/>
      <c r="P37" s="57"/>
    </row>
    <row r="38" spans="1:16" s="73" customFormat="1" ht="30" x14ac:dyDescent="0.25">
      <c r="A38" s="70" t="s">
        <v>661</v>
      </c>
      <c r="B38" s="121" t="s">
        <v>565</v>
      </c>
      <c r="C38" s="74"/>
      <c r="D38" s="80"/>
      <c r="E38" s="119"/>
      <c r="F38" s="75"/>
      <c r="G38" s="75"/>
      <c r="H38" s="75"/>
      <c r="I38" s="119"/>
      <c r="J38" s="75"/>
      <c r="K38" s="75"/>
      <c r="L38" s="75"/>
      <c r="M38" s="119"/>
      <c r="N38" s="75"/>
      <c r="O38" s="75"/>
      <c r="P38" s="75"/>
    </row>
    <row r="39" spans="1:16" x14ac:dyDescent="0.25">
      <c r="A39" s="79"/>
      <c r="B39" s="140" t="s">
        <v>654</v>
      </c>
      <c r="C39" s="22"/>
      <c r="D39" s="141" t="s">
        <v>82</v>
      </c>
      <c r="E39" s="83"/>
      <c r="F39" s="23"/>
      <c r="G39" s="23"/>
      <c r="H39" s="23"/>
      <c r="I39" s="83"/>
      <c r="J39" s="23"/>
      <c r="K39" s="23"/>
      <c r="L39" s="23"/>
      <c r="M39" s="83"/>
      <c r="N39" s="23"/>
      <c r="O39" s="23"/>
      <c r="P39" s="23"/>
    </row>
    <row r="40" spans="1:16" s="127" customFormat="1" ht="25.5" x14ac:dyDescent="0.2">
      <c r="A40" s="158"/>
      <c r="B40" s="133" t="s">
        <v>648</v>
      </c>
      <c r="C40" s="125" t="s">
        <v>650</v>
      </c>
      <c r="D40" s="158"/>
      <c r="E40" s="83">
        <f t="shared" si="0"/>
        <v>0</v>
      </c>
      <c r="F40" s="57"/>
      <c r="G40" s="57"/>
      <c r="H40" s="57"/>
      <c r="I40" s="83">
        <f t="shared" si="1"/>
        <v>0</v>
      </c>
      <c r="J40" s="57"/>
      <c r="K40" s="57"/>
      <c r="L40" s="57"/>
      <c r="M40" s="83">
        <f t="shared" si="2"/>
        <v>0</v>
      </c>
      <c r="N40" s="57"/>
      <c r="O40" s="57"/>
      <c r="P40" s="57"/>
    </row>
    <row r="41" spans="1:16" x14ac:dyDescent="0.25">
      <c r="A41" s="58"/>
      <c r="B41" s="142" t="s">
        <v>258</v>
      </c>
      <c r="C41" s="22"/>
      <c r="D41" s="141" t="s">
        <v>92</v>
      </c>
      <c r="E41" s="83"/>
      <c r="F41" s="23"/>
      <c r="G41" s="23"/>
      <c r="H41" s="23"/>
      <c r="I41" s="83"/>
      <c r="J41" s="23"/>
      <c r="K41" s="23"/>
      <c r="L41" s="23"/>
      <c r="M41" s="83"/>
      <c r="N41" s="23"/>
      <c r="O41" s="23"/>
      <c r="P41" s="23"/>
    </row>
    <row r="42" spans="1:16" s="127" customFormat="1" ht="25.5" x14ac:dyDescent="0.2">
      <c r="A42" s="158"/>
      <c r="B42" s="133" t="s">
        <v>648</v>
      </c>
      <c r="C42" s="125" t="s">
        <v>650</v>
      </c>
      <c r="D42" s="158"/>
      <c r="E42" s="83">
        <f t="shared" si="0"/>
        <v>0</v>
      </c>
      <c r="F42" s="57"/>
      <c r="G42" s="57"/>
      <c r="H42" s="57"/>
      <c r="I42" s="83">
        <f t="shared" si="1"/>
        <v>0</v>
      </c>
      <c r="J42" s="57"/>
      <c r="K42" s="57"/>
      <c r="L42" s="57"/>
      <c r="M42" s="83">
        <f t="shared" si="2"/>
        <v>0</v>
      </c>
      <c r="N42" s="57"/>
      <c r="O42" s="57"/>
      <c r="P42" s="57"/>
    </row>
    <row r="43" spans="1:16" x14ac:dyDescent="0.25">
      <c r="A43" s="79"/>
      <c r="B43" s="140" t="s">
        <v>655</v>
      </c>
      <c r="C43" s="22"/>
      <c r="D43" s="141" t="s">
        <v>102</v>
      </c>
      <c r="E43" s="83"/>
      <c r="F43" s="23"/>
      <c r="G43" s="23"/>
      <c r="H43" s="23"/>
      <c r="I43" s="83"/>
      <c r="J43" s="23"/>
      <c r="K43" s="23"/>
      <c r="L43" s="23"/>
      <c r="M43" s="83"/>
      <c r="N43" s="23"/>
      <c r="O43" s="23"/>
      <c r="P43" s="23"/>
    </row>
    <row r="44" spans="1:16" s="127" customFormat="1" ht="25.5" x14ac:dyDescent="0.2">
      <c r="A44" s="158"/>
      <c r="B44" s="133" t="s">
        <v>648</v>
      </c>
      <c r="C44" s="125" t="s">
        <v>650</v>
      </c>
      <c r="D44" s="158"/>
      <c r="E44" s="83">
        <f t="shared" si="0"/>
        <v>0</v>
      </c>
      <c r="F44" s="57"/>
      <c r="G44" s="57"/>
      <c r="H44" s="57"/>
      <c r="I44" s="83">
        <f t="shared" si="1"/>
        <v>0</v>
      </c>
      <c r="J44" s="57"/>
      <c r="K44" s="57"/>
      <c r="L44" s="57"/>
      <c r="M44" s="83">
        <f t="shared" si="2"/>
        <v>0</v>
      </c>
      <c r="N44" s="57"/>
      <c r="O44" s="57"/>
      <c r="P44" s="57"/>
    </row>
    <row r="45" spans="1:16" s="73" customFormat="1" x14ac:dyDescent="0.25">
      <c r="A45" s="70" t="s">
        <v>662</v>
      </c>
      <c r="B45" s="121" t="s">
        <v>566</v>
      </c>
      <c r="C45" s="74"/>
      <c r="D45" s="80"/>
      <c r="E45" s="119"/>
      <c r="F45" s="75"/>
      <c r="G45" s="75"/>
      <c r="H45" s="75"/>
      <c r="I45" s="119"/>
      <c r="J45" s="75"/>
      <c r="K45" s="75"/>
      <c r="L45" s="75"/>
      <c r="M45" s="119"/>
      <c r="N45" s="75"/>
      <c r="O45" s="75"/>
      <c r="P45" s="75"/>
    </row>
    <row r="46" spans="1:16" ht="29.25" x14ac:dyDescent="0.25">
      <c r="A46" s="79"/>
      <c r="B46" s="140" t="s">
        <v>656</v>
      </c>
      <c r="C46" s="22"/>
      <c r="D46" s="141" t="s">
        <v>107</v>
      </c>
      <c r="E46" s="83"/>
      <c r="F46" s="23"/>
      <c r="G46" s="23"/>
      <c r="H46" s="23"/>
      <c r="I46" s="83"/>
      <c r="J46" s="23"/>
      <c r="K46" s="23"/>
      <c r="L46" s="23"/>
      <c r="M46" s="83"/>
      <c r="N46" s="23"/>
      <c r="O46" s="23"/>
      <c r="P46" s="23"/>
    </row>
    <row r="47" spans="1:16" s="127" customFormat="1" ht="25.5" x14ac:dyDescent="0.25">
      <c r="A47" s="158"/>
      <c r="B47" s="133" t="s">
        <v>648</v>
      </c>
      <c r="C47" s="125" t="s">
        <v>650</v>
      </c>
      <c r="D47" s="158"/>
      <c r="E47" s="178">
        <f t="shared" si="0"/>
        <v>0</v>
      </c>
      <c r="F47" s="57"/>
      <c r="G47" s="57"/>
      <c r="H47" s="57"/>
      <c r="I47" s="178">
        <f t="shared" si="1"/>
        <v>0</v>
      </c>
      <c r="J47" s="57"/>
      <c r="K47" s="57"/>
      <c r="L47" s="57"/>
      <c r="M47" s="178">
        <f t="shared" si="2"/>
        <v>0</v>
      </c>
      <c r="N47" s="57"/>
      <c r="O47" s="57"/>
      <c r="P47" s="57"/>
    </row>
    <row r="48" spans="1:16" ht="29.25" x14ac:dyDescent="0.25">
      <c r="A48" s="58"/>
      <c r="B48" s="140" t="s">
        <v>628</v>
      </c>
      <c r="C48" s="22"/>
      <c r="D48" s="141" t="s">
        <v>110</v>
      </c>
      <c r="E48" s="83"/>
      <c r="F48" s="23"/>
      <c r="G48" s="23"/>
      <c r="H48" s="23"/>
      <c r="I48" s="83"/>
      <c r="J48" s="23"/>
      <c r="K48" s="23"/>
      <c r="L48" s="23"/>
      <c r="M48" s="83"/>
      <c r="N48" s="23"/>
      <c r="O48" s="23"/>
      <c r="P48" s="23"/>
    </row>
    <row r="49" spans="1:16" s="127" customFormat="1" ht="25.5" x14ac:dyDescent="0.25">
      <c r="A49" s="158"/>
      <c r="B49" s="133" t="s">
        <v>648</v>
      </c>
      <c r="C49" s="125" t="s">
        <v>650</v>
      </c>
      <c r="D49" s="158"/>
      <c r="E49" s="178">
        <f t="shared" si="0"/>
        <v>0</v>
      </c>
      <c r="F49" s="57"/>
      <c r="G49" s="57"/>
      <c r="H49" s="57"/>
      <c r="I49" s="178">
        <f t="shared" si="1"/>
        <v>0</v>
      </c>
      <c r="J49" s="57"/>
      <c r="K49" s="57"/>
      <c r="L49" s="57"/>
      <c r="M49" s="178">
        <f t="shared" si="2"/>
        <v>0</v>
      </c>
      <c r="N49" s="57"/>
      <c r="O49" s="57"/>
      <c r="P49" s="57"/>
    </row>
    <row r="50" spans="1:16" s="139" customFormat="1" ht="24" x14ac:dyDescent="0.25">
      <c r="A50" s="157"/>
      <c r="B50" s="136" t="s">
        <v>277</v>
      </c>
      <c r="C50" s="155" t="s">
        <v>650</v>
      </c>
      <c r="D50" s="138" t="s">
        <v>112</v>
      </c>
      <c r="E50" s="83">
        <f t="shared" si="0"/>
        <v>0</v>
      </c>
      <c r="F50" s="24"/>
      <c r="G50" s="24"/>
      <c r="H50" s="24"/>
      <c r="I50" s="83">
        <f t="shared" si="1"/>
        <v>0</v>
      </c>
      <c r="J50" s="24"/>
      <c r="K50" s="24"/>
      <c r="L50" s="24"/>
      <c r="M50" s="83">
        <f t="shared" si="2"/>
        <v>0</v>
      </c>
      <c r="N50" s="24"/>
      <c r="O50" s="24"/>
      <c r="P50" s="24"/>
    </row>
    <row r="51" spans="1:16" s="139" customFormat="1" ht="24" x14ac:dyDescent="0.25">
      <c r="A51" s="157"/>
      <c r="B51" s="136" t="s">
        <v>278</v>
      </c>
      <c r="C51" s="155" t="s">
        <v>650</v>
      </c>
      <c r="D51" s="138" t="s">
        <v>113</v>
      </c>
      <c r="E51" s="83">
        <f t="shared" si="0"/>
        <v>0</v>
      </c>
      <c r="F51" s="24"/>
      <c r="G51" s="24"/>
      <c r="H51" s="24"/>
      <c r="I51" s="83">
        <f t="shared" si="1"/>
        <v>0</v>
      </c>
      <c r="J51" s="24"/>
      <c r="K51" s="24"/>
      <c r="L51" s="24"/>
      <c r="M51" s="83">
        <f t="shared" si="2"/>
        <v>0</v>
      </c>
      <c r="N51" s="24"/>
      <c r="O51" s="24"/>
      <c r="P51" s="24"/>
    </row>
    <row r="52" spans="1:16" x14ac:dyDescent="0.25">
      <c r="A52" s="79"/>
      <c r="B52" s="140" t="s">
        <v>629</v>
      </c>
      <c r="C52" s="22"/>
      <c r="D52" s="141" t="s">
        <v>114</v>
      </c>
      <c r="E52" s="83"/>
      <c r="F52" s="23"/>
      <c r="G52" s="23"/>
      <c r="H52" s="23"/>
      <c r="I52" s="83"/>
      <c r="J52" s="23"/>
      <c r="K52" s="23"/>
      <c r="L52" s="23"/>
      <c r="M52" s="83"/>
      <c r="N52" s="23"/>
      <c r="O52" s="23"/>
      <c r="P52" s="23"/>
    </row>
    <row r="53" spans="1:16" s="127" customFormat="1" x14ac:dyDescent="0.25">
      <c r="A53" s="158"/>
      <c r="B53" s="133" t="s">
        <v>648</v>
      </c>
      <c r="C53" s="125" t="s">
        <v>7</v>
      </c>
      <c r="D53" s="158"/>
      <c r="E53" s="178">
        <f t="shared" si="0"/>
        <v>1000</v>
      </c>
      <c r="F53" s="57">
        <v>1000</v>
      </c>
      <c r="G53" s="57"/>
      <c r="H53" s="57"/>
      <c r="I53" s="178">
        <f t="shared" si="1"/>
        <v>1000</v>
      </c>
      <c r="J53" s="57">
        <v>1000</v>
      </c>
      <c r="K53" s="57"/>
      <c r="L53" s="57"/>
      <c r="M53" s="178">
        <f t="shared" si="2"/>
        <v>1000</v>
      </c>
      <c r="N53" s="57">
        <v>1000</v>
      </c>
      <c r="O53" s="57"/>
      <c r="P53" s="57"/>
    </row>
    <row r="54" spans="1:16" ht="29.25" x14ac:dyDescent="0.25">
      <c r="A54" s="79"/>
      <c r="B54" s="140" t="s">
        <v>630</v>
      </c>
      <c r="C54" s="22"/>
      <c r="D54" s="141" t="s">
        <v>120</v>
      </c>
      <c r="E54" s="83"/>
      <c r="F54" s="23"/>
      <c r="G54" s="23"/>
      <c r="H54" s="23"/>
      <c r="I54" s="83"/>
      <c r="J54" s="23"/>
      <c r="K54" s="23"/>
      <c r="L54" s="23"/>
      <c r="M54" s="83"/>
      <c r="N54" s="23"/>
      <c r="O54" s="23"/>
      <c r="P54" s="23"/>
    </row>
    <row r="55" spans="1:16" s="127" customFormat="1" ht="25.5" x14ac:dyDescent="0.25">
      <c r="A55" s="158"/>
      <c r="B55" s="133" t="s">
        <v>648</v>
      </c>
      <c r="C55" s="125" t="s">
        <v>650</v>
      </c>
      <c r="D55" s="158"/>
      <c r="E55" s="178">
        <f t="shared" si="0"/>
        <v>0</v>
      </c>
      <c r="F55" s="57"/>
      <c r="G55" s="57"/>
      <c r="H55" s="57"/>
      <c r="I55" s="178">
        <f t="shared" si="1"/>
        <v>0</v>
      </c>
      <c r="J55" s="57"/>
      <c r="K55" s="57"/>
      <c r="L55" s="57"/>
      <c r="M55" s="178">
        <f t="shared" si="2"/>
        <v>0</v>
      </c>
      <c r="N55" s="57"/>
      <c r="O55" s="57"/>
      <c r="P55" s="57"/>
    </row>
    <row r="56" spans="1:16" ht="29.25" x14ac:dyDescent="0.25">
      <c r="A56" s="79"/>
      <c r="B56" s="51" t="s">
        <v>631</v>
      </c>
      <c r="C56" s="22"/>
      <c r="D56" s="91" t="s">
        <v>122</v>
      </c>
      <c r="E56" s="83"/>
      <c r="F56" s="23"/>
      <c r="G56" s="23"/>
      <c r="H56" s="23"/>
      <c r="I56" s="83"/>
      <c r="J56" s="23"/>
      <c r="K56" s="23"/>
      <c r="L56" s="23"/>
      <c r="M56" s="83"/>
      <c r="N56" s="23"/>
      <c r="O56" s="23"/>
      <c r="P56" s="23"/>
    </row>
    <row r="57" spans="1:16" s="127" customFormat="1" ht="25.5" x14ac:dyDescent="0.25">
      <c r="A57" s="158"/>
      <c r="B57" s="133" t="s">
        <v>648</v>
      </c>
      <c r="C57" s="125" t="s">
        <v>650</v>
      </c>
      <c r="D57" s="158"/>
      <c r="E57" s="178">
        <f t="shared" si="0"/>
        <v>0</v>
      </c>
      <c r="F57" s="57"/>
      <c r="G57" s="57"/>
      <c r="H57" s="57"/>
      <c r="I57" s="178">
        <f t="shared" si="1"/>
        <v>0</v>
      </c>
      <c r="J57" s="57"/>
      <c r="K57" s="57"/>
      <c r="L57" s="57"/>
      <c r="M57" s="178">
        <f t="shared" si="2"/>
        <v>0</v>
      </c>
      <c r="N57" s="57"/>
      <c r="O57" s="57"/>
      <c r="P57" s="57"/>
    </row>
    <row r="58" spans="1:16" s="139" customFormat="1" ht="24" x14ac:dyDescent="0.25">
      <c r="A58" s="157"/>
      <c r="B58" s="136" t="s">
        <v>291</v>
      </c>
      <c r="C58" s="155" t="s">
        <v>650</v>
      </c>
      <c r="D58" s="138" t="s">
        <v>126</v>
      </c>
      <c r="E58" s="83">
        <f t="shared" si="0"/>
        <v>0</v>
      </c>
      <c r="F58" s="24"/>
      <c r="G58" s="24"/>
      <c r="H58" s="24"/>
      <c r="I58" s="83">
        <f t="shared" si="1"/>
        <v>0</v>
      </c>
      <c r="J58" s="24"/>
      <c r="K58" s="24"/>
      <c r="L58" s="24"/>
      <c r="M58" s="83">
        <f t="shared" si="2"/>
        <v>0</v>
      </c>
      <c r="N58" s="24"/>
      <c r="O58" s="24"/>
      <c r="P58" s="24"/>
    </row>
    <row r="59" spans="1:16" ht="29.25" x14ac:dyDescent="0.25">
      <c r="A59" s="58"/>
      <c r="B59" s="140" t="s">
        <v>632</v>
      </c>
      <c r="C59" s="22"/>
      <c r="D59" s="141" t="s">
        <v>127</v>
      </c>
      <c r="E59" s="83"/>
      <c r="F59" s="23"/>
      <c r="G59" s="23"/>
      <c r="H59" s="23"/>
      <c r="I59" s="83"/>
      <c r="J59" s="23"/>
      <c r="K59" s="23"/>
      <c r="L59" s="23"/>
      <c r="M59" s="83"/>
      <c r="N59" s="23"/>
      <c r="O59" s="23"/>
      <c r="P59" s="23"/>
    </row>
    <row r="60" spans="1:16" s="127" customFormat="1" ht="25.5" x14ac:dyDescent="0.2">
      <c r="A60" s="158"/>
      <c r="B60" s="133" t="s">
        <v>648</v>
      </c>
      <c r="C60" s="125" t="s">
        <v>650</v>
      </c>
      <c r="D60" s="158"/>
      <c r="E60" s="83">
        <f t="shared" si="0"/>
        <v>0</v>
      </c>
      <c r="F60" s="57"/>
      <c r="G60" s="57"/>
      <c r="H60" s="57"/>
      <c r="I60" s="83">
        <f t="shared" si="1"/>
        <v>0</v>
      </c>
      <c r="J60" s="57"/>
      <c r="K60" s="57"/>
      <c r="L60" s="57"/>
      <c r="M60" s="83">
        <f t="shared" si="2"/>
        <v>0</v>
      </c>
      <c r="N60" s="57"/>
      <c r="O60" s="57"/>
      <c r="P60" s="57"/>
    </row>
    <row r="61" spans="1:16" s="139" customFormat="1" ht="24" x14ac:dyDescent="0.25">
      <c r="A61" s="157"/>
      <c r="B61" s="136" t="s">
        <v>295</v>
      </c>
      <c r="C61" s="155" t="s">
        <v>650</v>
      </c>
      <c r="D61" s="138" t="s">
        <v>130</v>
      </c>
      <c r="E61" s="83">
        <f t="shared" si="0"/>
        <v>0</v>
      </c>
      <c r="F61" s="24"/>
      <c r="G61" s="24"/>
      <c r="H61" s="24"/>
      <c r="I61" s="83">
        <f t="shared" si="1"/>
        <v>0</v>
      </c>
      <c r="J61" s="24"/>
      <c r="K61" s="24"/>
      <c r="L61" s="24"/>
      <c r="M61" s="83">
        <f t="shared" si="2"/>
        <v>0</v>
      </c>
      <c r="N61" s="24"/>
      <c r="O61" s="24"/>
      <c r="P61" s="24"/>
    </row>
    <row r="62" spans="1:16" s="139" customFormat="1" ht="24" x14ac:dyDescent="0.25">
      <c r="A62" s="135"/>
      <c r="B62" s="136" t="s">
        <v>12</v>
      </c>
      <c r="C62" s="155" t="s">
        <v>650</v>
      </c>
      <c r="D62" s="138" t="s">
        <v>131</v>
      </c>
      <c r="E62" s="83">
        <f t="shared" si="0"/>
        <v>0</v>
      </c>
      <c r="F62" s="24"/>
      <c r="G62" s="24"/>
      <c r="H62" s="24"/>
      <c r="I62" s="83">
        <f t="shared" si="1"/>
        <v>0</v>
      </c>
      <c r="J62" s="24"/>
      <c r="K62" s="24"/>
      <c r="L62" s="24"/>
      <c r="M62" s="83">
        <f t="shared" si="2"/>
        <v>0</v>
      </c>
      <c r="N62" s="24"/>
      <c r="O62" s="24"/>
      <c r="P62" s="24"/>
    </row>
    <row r="63" spans="1:16" x14ac:dyDescent="0.25">
      <c r="A63" s="79"/>
      <c r="B63" s="140" t="s">
        <v>633</v>
      </c>
      <c r="C63" s="22"/>
      <c r="D63" s="141" t="s">
        <v>132</v>
      </c>
      <c r="E63" s="83"/>
      <c r="F63" s="23"/>
      <c r="G63" s="23"/>
      <c r="H63" s="23"/>
      <c r="I63" s="83"/>
      <c r="J63" s="23"/>
      <c r="K63" s="23"/>
      <c r="L63" s="23"/>
      <c r="M63" s="83"/>
      <c r="N63" s="23"/>
      <c r="O63" s="23"/>
      <c r="P63" s="23"/>
    </row>
    <row r="64" spans="1:16" s="127" customFormat="1" ht="25.5" x14ac:dyDescent="0.2">
      <c r="A64" s="158"/>
      <c r="B64" s="133" t="s">
        <v>648</v>
      </c>
      <c r="C64" s="125" t="s">
        <v>650</v>
      </c>
      <c r="D64" s="158"/>
      <c r="E64" s="83">
        <f t="shared" si="0"/>
        <v>0</v>
      </c>
      <c r="F64" s="57"/>
      <c r="G64" s="57"/>
      <c r="H64" s="57"/>
      <c r="I64" s="83">
        <f t="shared" si="1"/>
        <v>0</v>
      </c>
      <c r="J64" s="57"/>
      <c r="K64" s="57"/>
      <c r="L64" s="57"/>
      <c r="M64" s="83">
        <f t="shared" si="2"/>
        <v>0</v>
      </c>
      <c r="N64" s="57"/>
      <c r="O64" s="57"/>
      <c r="P64" s="57"/>
    </row>
    <row r="65" spans="1:16" x14ac:dyDescent="0.25">
      <c r="A65" s="79"/>
      <c r="B65" s="140" t="s">
        <v>634</v>
      </c>
      <c r="C65" s="22"/>
      <c r="D65" s="141" t="s">
        <v>142</v>
      </c>
      <c r="E65" s="83"/>
      <c r="F65" s="23"/>
      <c r="G65" s="23"/>
      <c r="H65" s="23"/>
      <c r="I65" s="83"/>
      <c r="J65" s="23"/>
      <c r="K65" s="23"/>
      <c r="L65" s="23"/>
      <c r="M65" s="83"/>
      <c r="N65" s="23"/>
      <c r="O65" s="23"/>
      <c r="P65" s="23"/>
    </row>
    <row r="66" spans="1:16" s="127" customFormat="1" ht="25.5" x14ac:dyDescent="0.2">
      <c r="A66" s="158"/>
      <c r="B66" s="133" t="s">
        <v>648</v>
      </c>
      <c r="C66" s="125" t="s">
        <v>650</v>
      </c>
      <c r="D66" s="158"/>
      <c r="E66" s="83">
        <f t="shared" si="0"/>
        <v>0</v>
      </c>
      <c r="F66" s="57"/>
      <c r="G66" s="57"/>
      <c r="H66" s="57"/>
      <c r="I66" s="83">
        <f t="shared" si="1"/>
        <v>0</v>
      </c>
      <c r="J66" s="57"/>
      <c r="K66" s="57"/>
      <c r="L66" s="57"/>
      <c r="M66" s="83">
        <f t="shared" si="2"/>
        <v>0</v>
      </c>
      <c r="N66" s="57"/>
      <c r="O66" s="57"/>
      <c r="P66" s="57"/>
    </row>
    <row r="67" spans="1:16" s="73" customFormat="1" x14ac:dyDescent="0.25">
      <c r="A67" s="80" t="s">
        <v>663</v>
      </c>
      <c r="B67" s="121" t="s">
        <v>567</v>
      </c>
      <c r="C67" s="74"/>
      <c r="D67" s="143"/>
      <c r="E67" s="119"/>
      <c r="F67" s="75"/>
      <c r="G67" s="75"/>
      <c r="H67" s="75"/>
      <c r="I67" s="119"/>
      <c r="J67" s="75"/>
      <c r="K67" s="75"/>
      <c r="L67" s="75"/>
      <c r="M67" s="119"/>
      <c r="N67" s="75"/>
      <c r="O67" s="75"/>
      <c r="P67" s="75"/>
    </row>
    <row r="68" spans="1:16" x14ac:dyDescent="0.25">
      <c r="A68" s="58"/>
      <c r="B68" s="140" t="s">
        <v>635</v>
      </c>
      <c r="C68" s="22"/>
      <c r="D68" s="141" t="s">
        <v>146</v>
      </c>
      <c r="E68" s="83"/>
      <c r="F68" s="23"/>
      <c r="G68" s="23"/>
      <c r="H68" s="23"/>
      <c r="I68" s="83"/>
      <c r="J68" s="23"/>
      <c r="K68" s="23"/>
      <c r="L68" s="23"/>
      <c r="M68" s="83"/>
      <c r="N68" s="23"/>
      <c r="O68" s="23"/>
      <c r="P68" s="23"/>
    </row>
    <row r="69" spans="1:16" s="127" customFormat="1" ht="25.5" x14ac:dyDescent="0.2">
      <c r="A69" s="158"/>
      <c r="B69" s="133" t="s">
        <v>648</v>
      </c>
      <c r="C69" s="125" t="s">
        <v>650</v>
      </c>
      <c r="D69" s="158"/>
      <c r="E69" s="83">
        <f t="shared" si="0"/>
        <v>0</v>
      </c>
      <c r="F69" s="57"/>
      <c r="G69" s="57"/>
      <c r="H69" s="57"/>
      <c r="I69" s="83">
        <f t="shared" si="1"/>
        <v>0</v>
      </c>
      <c r="J69" s="57"/>
      <c r="K69" s="57"/>
      <c r="L69" s="57"/>
      <c r="M69" s="83">
        <f t="shared" si="2"/>
        <v>0</v>
      </c>
      <c r="N69" s="57"/>
      <c r="O69" s="57"/>
      <c r="P69" s="57"/>
    </row>
    <row r="70" spans="1:16" x14ac:dyDescent="0.25">
      <c r="A70" s="79"/>
      <c r="B70" s="140" t="s">
        <v>636</v>
      </c>
      <c r="C70" s="22"/>
      <c r="D70" s="141" t="s">
        <v>151</v>
      </c>
      <c r="E70" s="83"/>
      <c r="F70" s="23"/>
      <c r="G70" s="23"/>
      <c r="H70" s="23"/>
      <c r="I70" s="83"/>
      <c r="J70" s="23"/>
      <c r="K70" s="23"/>
      <c r="L70" s="23"/>
      <c r="M70" s="83"/>
      <c r="N70" s="23"/>
      <c r="O70" s="23"/>
      <c r="P70" s="23"/>
    </row>
    <row r="71" spans="1:16" s="127" customFormat="1" ht="25.5" x14ac:dyDescent="0.2">
      <c r="A71" s="158"/>
      <c r="B71" s="133" t="s">
        <v>648</v>
      </c>
      <c r="C71" s="125" t="s">
        <v>650</v>
      </c>
      <c r="D71" s="158"/>
      <c r="E71" s="83">
        <f t="shared" si="0"/>
        <v>0</v>
      </c>
      <c r="F71" s="57"/>
      <c r="G71" s="57"/>
      <c r="H71" s="57"/>
      <c r="I71" s="83">
        <f t="shared" si="1"/>
        <v>0</v>
      </c>
      <c r="J71" s="57"/>
      <c r="K71" s="57"/>
      <c r="L71" s="57"/>
      <c r="M71" s="83">
        <f t="shared" si="2"/>
        <v>0</v>
      </c>
      <c r="N71" s="57"/>
      <c r="O71" s="57"/>
      <c r="P71" s="57"/>
    </row>
    <row r="72" spans="1:16" s="73" customFormat="1" x14ac:dyDescent="0.25">
      <c r="A72" s="80" t="s">
        <v>664</v>
      </c>
      <c r="B72" s="121" t="s">
        <v>568</v>
      </c>
      <c r="C72" s="74"/>
      <c r="D72" s="80"/>
      <c r="E72" s="119"/>
      <c r="F72" s="75"/>
      <c r="G72" s="75"/>
      <c r="H72" s="75"/>
      <c r="I72" s="119"/>
      <c r="J72" s="75"/>
      <c r="K72" s="75"/>
      <c r="L72" s="75"/>
      <c r="M72" s="119"/>
      <c r="N72" s="75"/>
      <c r="O72" s="75"/>
      <c r="P72" s="75"/>
    </row>
    <row r="73" spans="1:16" s="139" customFormat="1" ht="29.25" x14ac:dyDescent="0.25">
      <c r="A73" s="157"/>
      <c r="B73" s="136" t="s">
        <v>323</v>
      </c>
      <c r="C73" s="155" t="s">
        <v>650</v>
      </c>
      <c r="D73" s="138" t="s">
        <v>161</v>
      </c>
      <c r="E73" s="83">
        <f t="shared" si="0"/>
        <v>0</v>
      </c>
      <c r="F73" s="24"/>
      <c r="G73" s="24"/>
      <c r="H73" s="24"/>
      <c r="I73" s="83">
        <f t="shared" si="1"/>
        <v>0</v>
      </c>
      <c r="J73" s="24"/>
      <c r="K73" s="24"/>
      <c r="L73" s="24"/>
      <c r="M73" s="83">
        <f t="shared" si="2"/>
        <v>0</v>
      </c>
      <c r="N73" s="24"/>
      <c r="O73" s="24"/>
      <c r="P73" s="24"/>
    </row>
    <row r="74" spans="1:16" s="139" customFormat="1" ht="24" x14ac:dyDescent="0.25">
      <c r="A74" s="135"/>
      <c r="B74" s="136" t="s">
        <v>324</v>
      </c>
      <c r="C74" s="155" t="s">
        <v>650</v>
      </c>
      <c r="D74" s="138" t="s">
        <v>162</v>
      </c>
      <c r="E74" s="83">
        <f t="shared" ref="E74:E135" si="3">SUM(F74,G74,H74)</f>
        <v>0</v>
      </c>
      <c r="F74" s="24"/>
      <c r="G74" s="24"/>
      <c r="H74" s="24"/>
      <c r="I74" s="83">
        <f t="shared" ref="I74:I135" si="4">SUM(J74,K74,L74)</f>
        <v>0</v>
      </c>
      <c r="J74" s="24"/>
      <c r="K74" s="24"/>
      <c r="L74" s="24"/>
      <c r="M74" s="83">
        <f t="shared" ref="M74:M135" si="5">SUM(N74,O74,P74)</f>
        <v>0</v>
      </c>
      <c r="N74" s="24"/>
      <c r="O74" s="24"/>
      <c r="P74" s="24"/>
    </row>
    <row r="75" spans="1:16" x14ac:dyDescent="0.25">
      <c r="A75" s="79"/>
      <c r="B75" s="140" t="s">
        <v>637</v>
      </c>
      <c r="C75" s="22"/>
      <c r="D75" s="141" t="s">
        <v>163</v>
      </c>
      <c r="E75" s="83"/>
      <c r="F75" s="23"/>
      <c r="G75" s="23"/>
      <c r="H75" s="23"/>
      <c r="I75" s="83"/>
      <c r="J75" s="23"/>
      <c r="K75" s="23"/>
      <c r="L75" s="23"/>
      <c r="M75" s="83"/>
      <c r="N75" s="23"/>
      <c r="O75" s="23"/>
      <c r="P75" s="23"/>
    </row>
    <row r="76" spans="1:16" s="127" customFormat="1" ht="25.5" x14ac:dyDescent="0.2">
      <c r="A76" s="158"/>
      <c r="B76" s="133" t="s">
        <v>648</v>
      </c>
      <c r="C76" s="125" t="s">
        <v>650</v>
      </c>
      <c r="D76" s="158"/>
      <c r="E76" s="83">
        <f t="shared" si="3"/>
        <v>0</v>
      </c>
      <c r="F76" s="57"/>
      <c r="G76" s="57"/>
      <c r="H76" s="57"/>
      <c r="I76" s="83">
        <f t="shared" si="4"/>
        <v>0</v>
      </c>
      <c r="J76" s="57"/>
      <c r="K76" s="57"/>
      <c r="L76" s="57"/>
      <c r="M76" s="83">
        <f t="shared" si="5"/>
        <v>0</v>
      </c>
      <c r="N76" s="57"/>
      <c r="O76" s="57"/>
      <c r="P76" s="57"/>
    </row>
    <row r="77" spans="1:16" s="139" customFormat="1" ht="24" x14ac:dyDescent="0.25">
      <c r="A77" s="157"/>
      <c r="B77" s="136" t="s">
        <v>328</v>
      </c>
      <c r="C77" s="155" t="s">
        <v>650</v>
      </c>
      <c r="D77" s="138" t="s">
        <v>166</v>
      </c>
      <c r="E77" s="83">
        <f t="shared" si="3"/>
        <v>0</v>
      </c>
      <c r="F77" s="24"/>
      <c r="G77" s="24"/>
      <c r="H77" s="24"/>
      <c r="I77" s="83">
        <f t="shared" si="4"/>
        <v>0</v>
      </c>
      <c r="J77" s="24"/>
      <c r="K77" s="24"/>
      <c r="L77" s="24"/>
      <c r="M77" s="83">
        <f t="shared" si="5"/>
        <v>0</v>
      </c>
      <c r="N77" s="24"/>
      <c r="O77" s="24"/>
      <c r="P77" s="24"/>
    </row>
    <row r="78" spans="1:16" s="139" customFormat="1" ht="24" x14ac:dyDescent="0.25">
      <c r="A78" s="157"/>
      <c r="B78" s="136" t="s">
        <v>329</v>
      </c>
      <c r="C78" s="155" t="s">
        <v>650</v>
      </c>
      <c r="D78" s="138" t="s">
        <v>167</v>
      </c>
      <c r="E78" s="83">
        <f t="shared" si="3"/>
        <v>0</v>
      </c>
      <c r="F78" s="24"/>
      <c r="G78" s="24"/>
      <c r="H78" s="24"/>
      <c r="I78" s="83">
        <f t="shared" si="4"/>
        <v>0</v>
      </c>
      <c r="J78" s="24"/>
      <c r="K78" s="24"/>
      <c r="L78" s="24"/>
      <c r="M78" s="83">
        <f t="shared" si="5"/>
        <v>0</v>
      </c>
      <c r="N78" s="24"/>
      <c r="O78" s="24"/>
      <c r="P78" s="24"/>
    </row>
    <row r="79" spans="1:16" s="139" customFormat="1" ht="24" x14ac:dyDescent="0.25">
      <c r="A79" s="157"/>
      <c r="B79" s="136" t="s">
        <v>618</v>
      </c>
      <c r="C79" s="155" t="s">
        <v>650</v>
      </c>
      <c r="D79" s="138" t="s">
        <v>168</v>
      </c>
      <c r="E79" s="83">
        <f t="shared" si="3"/>
        <v>0</v>
      </c>
      <c r="F79" s="24"/>
      <c r="G79" s="24"/>
      <c r="H79" s="24"/>
      <c r="I79" s="83">
        <f t="shared" si="4"/>
        <v>0</v>
      </c>
      <c r="J79" s="24"/>
      <c r="K79" s="24"/>
      <c r="L79" s="24"/>
      <c r="M79" s="83">
        <f t="shared" si="5"/>
        <v>0</v>
      </c>
      <c r="N79" s="24"/>
      <c r="O79" s="24"/>
      <c r="P79" s="24"/>
    </row>
    <row r="80" spans="1:16" ht="29.25" x14ac:dyDescent="0.25">
      <c r="A80" s="79"/>
      <c r="B80" s="140" t="s">
        <v>638</v>
      </c>
      <c r="C80" s="22"/>
      <c r="D80" s="141" t="s">
        <v>170</v>
      </c>
      <c r="E80" s="83"/>
      <c r="F80" s="23"/>
      <c r="G80" s="23"/>
      <c r="H80" s="23"/>
      <c r="I80" s="83"/>
      <c r="J80" s="23"/>
      <c r="K80" s="23"/>
      <c r="L80" s="23"/>
      <c r="M80" s="83"/>
      <c r="N80" s="23"/>
      <c r="O80" s="23"/>
      <c r="P80" s="23"/>
    </row>
    <row r="81" spans="1:16" s="127" customFormat="1" ht="25.5" x14ac:dyDescent="0.2">
      <c r="A81" s="158"/>
      <c r="B81" s="133" t="s">
        <v>648</v>
      </c>
      <c r="C81" s="125" t="s">
        <v>650</v>
      </c>
      <c r="D81" s="158"/>
      <c r="E81" s="83">
        <f t="shared" si="3"/>
        <v>0</v>
      </c>
      <c r="F81" s="57"/>
      <c r="G81" s="57"/>
      <c r="H81" s="57"/>
      <c r="I81" s="83">
        <f t="shared" si="4"/>
        <v>0</v>
      </c>
      <c r="J81" s="57"/>
      <c r="K81" s="57"/>
      <c r="L81" s="57"/>
      <c r="M81" s="83">
        <f t="shared" si="5"/>
        <v>0</v>
      </c>
      <c r="N81" s="57"/>
      <c r="O81" s="57"/>
      <c r="P81" s="57"/>
    </row>
    <row r="82" spans="1:16" ht="29.25" x14ac:dyDescent="0.25">
      <c r="A82" s="79"/>
      <c r="B82" s="140" t="s">
        <v>639</v>
      </c>
      <c r="C82" s="22"/>
      <c r="D82" s="141" t="s">
        <v>174</v>
      </c>
      <c r="E82" s="83"/>
      <c r="F82" s="23"/>
      <c r="G82" s="23"/>
      <c r="H82" s="23"/>
      <c r="I82" s="83"/>
      <c r="J82" s="23"/>
      <c r="K82" s="23"/>
      <c r="L82" s="23"/>
      <c r="M82" s="83"/>
      <c r="N82" s="23"/>
      <c r="O82" s="23"/>
      <c r="P82" s="23"/>
    </row>
    <row r="83" spans="1:16" s="127" customFormat="1" ht="25.5" x14ac:dyDescent="0.2">
      <c r="A83" s="158"/>
      <c r="B83" s="133" t="s">
        <v>648</v>
      </c>
      <c r="C83" s="125" t="s">
        <v>650</v>
      </c>
      <c r="D83" s="158"/>
      <c r="E83" s="83">
        <f t="shared" si="3"/>
        <v>0</v>
      </c>
      <c r="F83" s="57"/>
      <c r="G83" s="57"/>
      <c r="H83" s="57"/>
      <c r="I83" s="83">
        <f t="shared" si="4"/>
        <v>0</v>
      </c>
      <c r="J83" s="57"/>
      <c r="K83" s="57"/>
      <c r="L83" s="57"/>
      <c r="M83" s="83">
        <f t="shared" si="5"/>
        <v>0</v>
      </c>
      <c r="N83" s="57"/>
      <c r="O83" s="57"/>
      <c r="P83" s="57"/>
    </row>
    <row r="84" spans="1:16" s="139" customFormat="1" ht="24" x14ac:dyDescent="0.25">
      <c r="A84" s="157"/>
      <c r="B84" s="136" t="s">
        <v>340</v>
      </c>
      <c r="C84" s="155" t="s">
        <v>650</v>
      </c>
      <c r="D84" s="138" t="s">
        <v>178</v>
      </c>
      <c r="E84" s="83">
        <f t="shared" si="3"/>
        <v>0</v>
      </c>
      <c r="F84" s="24"/>
      <c r="G84" s="24"/>
      <c r="H84" s="24"/>
      <c r="I84" s="83">
        <f t="shared" si="4"/>
        <v>0</v>
      </c>
      <c r="J84" s="24"/>
      <c r="K84" s="24"/>
      <c r="L84" s="24"/>
      <c r="M84" s="83">
        <f t="shared" si="5"/>
        <v>0</v>
      </c>
      <c r="N84" s="24"/>
      <c r="O84" s="24"/>
      <c r="P84" s="24"/>
    </row>
    <row r="85" spans="1:16" s="73" customFormat="1" x14ac:dyDescent="0.25">
      <c r="A85" s="70" t="s">
        <v>665</v>
      </c>
      <c r="B85" s="121" t="s">
        <v>569</v>
      </c>
      <c r="C85" s="74"/>
      <c r="D85" s="143"/>
      <c r="E85" s="119"/>
      <c r="F85" s="75"/>
      <c r="G85" s="75"/>
      <c r="H85" s="75"/>
      <c r="I85" s="119"/>
      <c r="J85" s="75"/>
      <c r="K85" s="75"/>
      <c r="L85" s="75"/>
      <c r="M85" s="119"/>
      <c r="N85" s="75"/>
      <c r="O85" s="75"/>
      <c r="P85" s="75"/>
    </row>
    <row r="86" spans="1:16" x14ac:dyDescent="0.25">
      <c r="A86" s="79"/>
      <c r="B86" s="140" t="s">
        <v>341</v>
      </c>
      <c r="C86" s="22"/>
      <c r="D86" s="141" t="s">
        <v>180</v>
      </c>
      <c r="E86" s="83"/>
      <c r="F86" s="23"/>
      <c r="G86" s="23"/>
      <c r="H86" s="23"/>
      <c r="I86" s="83"/>
      <c r="J86" s="23"/>
      <c r="K86" s="23"/>
      <c r="L86" s="23"/>
      <c r="M86" s="83"/>
      <c r="N86" s="23"/>
      <c r="O86" s="23"/>
      <c r="P86" s="23"/>
    </row>
    <row r="87" spans="1:16" s="127" customFormat="1" ht="25.5" x14ac:dyDescent="0.2">
      <c r="A87" s="158"/>
      <c r="B87" s="133" t="s">
        <v>648</v>
      </c>
      <c r="C87" s="125" t="s">
        <v>650</v>
      </c>
      <c r="D87" s="158"/>
      <c r="E87" s="83">
        <f t="shared" si="3"/>
        <v>0</v>
      </c>
      <c r="F87" s="57"/>
      <c r="G87" s="57"/>
      <c r="H87" s="57"/>
      <c r="I87" s="83">
        <f t="shared" si="4"/>
        <v>0</v>
      </c>
      <c r="J87" s="57"/>
      <c r="K87" s="57"/>
      <c r="L87" s="57"/>
      <c r="M87" s="83">
        <f t="shared" si="5"/>
        <v>0</v>
      </c>
      <c r="N87" s="57"/>
      <c r="O87" s="57"/>
      <c r="P87" s="57"/>
    </row>
    <row r="88" spans="1:16" x14ac:dyDescent="0.25">
      <c r="A88" s="79"/>
      <c r="B88" s="140" t="s">
        <v>346</v>
      </c>
      <c r="C88" s="22"/>
      <c r="D88" s="141" t="s">
        <v>185</v>
      </c>
      <c r="E88" s="83"/>
      <c r="F88" s="23"/>
      <c r="G88" s="23"/>
      <c r="H88" s="23"/>
      <c r="I88" s="83"/>
      <c r="J88" s="23"/>
      <c r="K88" s="23"/>
      <c r="L88" s="23"/>
      <c r="M88" s="83"/>
      <c r="N88" s="23"/>
      <c r="O88" s="23"/>
      <c r="P88" s="23"/>
    </row>
    <row r="89" spans="1:16" s="127" customFormat="1" ht="25.5" x14ac:dyDescent="0.2">
      <c r="A89" s="158"/>
      <c r="B89" s="133" t="s">
        <v>648</v>
      </c>
      <c r="C89" s="125" t="s">
        <v>650</v>
      </c>
      <c r="D89" s="158"/>
      <c r="E89" s="83">
        <f t="shared" si="3"/>
        <v>0</v>
      </c>
      <c r="F89" s="57"/>
      <c r="G89" s="57"/>
      <c r="H89" s="57"/>
      <c r="I89" s="83">
        <f t="shared" si="4"/>
        <v>0</v>
      </c>
      <c r="J89" s="57"/>
      <c r="K89" s="57"/>
      <c r="L89" s="57"/>
      <c r="M89" s="83">
        <f t="shared" si="5"/>
        <v>0</v>
      </c>
      <c r="N89" s="57"/>
      <c r="O89" s="57"/>
      <c r="P89" s="57"/>
    </row>
    <row r="90" spans="1:16" s="73" customFormat="1" x14ac:dyDescent="0.25">
      <c r="A90" s="80" t="s">
        <v>666</v>
      </c>
      <c r="B90" s="121" t="s">
        <v>570</v>
      </c>
      <c r="C90" s="74"/>
      <c r="D90" s="80"/>
      <c r="E90" s="119"/>
      <c r="F90" s="75"/>
      <c r="G90" s="75"/>
      <c r="H90" s="75"/>
      <c r="I90" s="119"/>
      <c r="J90" s="75"/>
      <c r="K90" s="75"/>
      <c r="L90" s="75"/>
      <c r="M90" s="119"/>
      <c r="N90" s="75"/>
      <c r="O90" s="75"/>
      <c r="P90" s="75"/>
    </row>
    <row r="91" spans="1:16" x14ac:dyDescent="0.25">
      <c r="A91" s="79"/>
      <c r="B91" s="140" t="s">
        <v>640</v>
      </c>
      <c r="C91" s="22"/>
      <c r="D91" s="141" t="s">
        <v>192</v>
      </c>
      <c r="E91" s="83"/>
      <c r="F91" s="23"/>
      <c r="G91" s="23"/>
      <c r="H91" s="23"/>
      <c r="I91" s="83"/>
      <c r="J91" s="23"/>
      <c r="K91" s="23"/>
      <c r="L91" s="23"/>
      <c r="M91" s="83"/>
      <c r="N91" s="23"/>
      <c r="O91" s="23"/>
      <c r="P91" s="23"/>
    </row>
    <row r="92" spans="1:16" s="127" customFormat="1" ht="25.5" x14ac:dyDescent="0.2">
      <c r="A92" s="158"/>
      <c r="B92" s="133" t="s">
        <v>648</v>
      </c>
      <c r="C92" s="125" t="s">
        <v>650</v>
      </c>
      <c r="D92" s="158"/>
      <c r="E92" s="83">
        <f t="shared" si="3"/>
        <v>0</v>
      </c>
      <c r="F92" s="57"/>
      <c r="G92" s="57"/>
      <c r="H92" s="57"/>
      <c r="I92" s="83">
        <f t="shared" si="4"/>
        <v>0</v>
      </c>
      <c r="J92" s="57"/>
      <c r="K92" s="57"/>
      <c r="L92" s="57"/>
      <c r="M92" s="83">
        <f t="shared" si="5"/>
        <v>0</v>
      </c>
      <c r="N92" s="57"/>
      <c r="O92" s="57"/>
      <c r="P92" s="57"/>
    </row>
    <row r="93" spans="1:16" x14ac:dyDescent="0.25">
      <c r="A93" s="79"/>
      <c r="B93" s="140" t="s">
        <v>354</v>
      </c>
      <c r="C93" s="22"/>
      <c r="D93" s="141" t="s">
        <v>194</v>
      </c>
      <c r="E93" s="83"/>
      <c r="F93" s="23"/>
      <c r="G93" s="23"/>
      <c r="H93" s="23"/>
      <c r="I93" s="83"/>
      <c r="J93" s="23"/>
      <c r="K93" s="23"/>
      <c r="L93" s="23"/>
      <c r="M93" s="83"/>
      <c r="N93" s="23"/>
      <c r="O93" s="23"/>
      <c r="P93" s="23"/>
    </row>
    <row r="94" spans="1:16" s="127" customFormat="1" ht="25.5" x14ac:dyDescent="0.2">
      <c r="A94" s="158"/>
      <c r="B94" s="133" t="s">
        <v>648</v>
      </c>
      <c r="C94" s="125" t="s">
        <v>650</v>
      </c>
      <c r="D94" s="158"/>
      <c r="E94" s="83">
        <f t="shared" si="3"/>
        <v>0</v>
      </c>
      <c r="F94" s="57"/>
      <c r="G94" s="57"/>
      <c r="H94" s="57"/>
      <c r="I94" s="83">
        <f t="shared" si="4"/>
        <v>0</v>
      </c>
      <c r="J94" s="57"/>
      <c r="K94" s="57"/>
      <c r="L94" s="57"/>
      <c r="M94" s="83">
        <f t="shared" si="5"/>
        <v>0</v>
      </c>
      <c r="N94" s="57"/>
      <c r="O94" s="57"/>
      <c r="P94" s="57"/>
    </row>
    <row r="95" spans="1:16" ht="29.25" x14ac:dyDescent="0.25">
      <c r="A95" s="58"/>
      <c r="B95" s="140" t="s">
        <v>641</v>
      </c>
      <c r="C95" s="22"/>
      <c r="D95" s="141" t="s">
        <v>196</v>
      </c>
      <c r="E95" s="83"/>
      <c r="F95" s="23"/>
      <c r="G95" s="23"/>
      <c r="H95" s="23"/>
      <c r="I95" s="83"/>
      <c r="J95" s="23"/>
      <c r="K95" s="23"/>
      <c r="L95" s="23"/>
      <c r="M95" s="83"/>
      <c r="N95" s="23"/>
      <c r="O95" s="23"/>
      <c r="P95" s="23"/>
    </row>
    <row r="96" spans="1:16" s="127" customFormat="1" ht="25.5" x14ac:dyDescent="0.2">
      <c r="A96" s="158"/>
      <c r="B96" s="133" t="s">
        <v>648</v>
      </c>
      <c r="C96" s="125" t="s">
        <v>650</v>
      </c>
      <c r="D96" s="158"/>
      <c r="E96" s="83">
        <f t="shared" si="3"/>
        <v>0</v>
      </c>
      <c r="F96" s="57"/>
      <c r="G96" s="57"/>
      <c r="H96" s="57"/>
      <c r="I96" s="83">
        <f t="shared" si="4"/>
        <v>0</v>
      </c>
      <c r="J96" s="57"/>
      <c r="K96" s="57"/>
      <c r="L96" s="57"/>
      <c r="M96" s="83">
        <f t="shared" si="5"/>
        <v>0</v>
      </c>
      <c r="N96" s="57"/>
      <c r="O96" s="57"/>
      <c r="P96" s="57"/>
    </row>
    <row r="97" spans="1:16" ht="29.25" x14ac:dyDescent="0.25">
      <c r="A97" s="79"/>
      <c r="B97" s="140" t="s">
        <v>359</v>
      </c>
      <c r="C97" s="22"/>
      <c r="D97" s="141" t="s">
        <v>199</v>
      </c>
      <c r="E97" s="83"/>
      <c r="F97" s="23"/>
      <c r="G97" s="23"/>
      <c r="H97" s="23"/>
      <c r="I97" s="83"/>
      <c r="J97" s="23"/>
      <c r="K97" s="23"/>
      <c r="L97" s="23"/>
      <c r="M97" s="83"/>
      <c r="N97" s="23"/>
      <c r="O97" s="23"/>
      <c r="P97" s="23"/>
    </row>
    <row r="98" spans="1:16" s="127" customFormat="1" ht="25.5" x14ac:dyDescent="0.2">
      <c r="A98" s="158"/>
      <c r="B98" s="133" t="s">
        <v>648</v>
      </c>
      <c r="C98" s="125" t="s">
        <v>650</v>
      </c>
      <c r="D98" s="158"/>
      <c r="E98" s="83">
        <f t="shared" si="3"/>
        <v>0</v>
      </c>
      <c r="F98" s="57"/>
      <c r="G98" s="57"/>
      <c r="H98" s="57"/>
      <c r="I98" s="83">
        <f t="shared" si="4"/>
        <v>0</v>
      </c>
      <c r="J98" s="57"/>
      <c r="K98" s="57"/>
      <c r="L98" s="57"/>
      <c r="M98" s="83">
        <f t="shared" si="5"/>
        <v>0</v>
      </c>
      <c r="N98" s="57"/>
      <c r="O98" s="57"/>
      <c r="P98" s="57"/>
    </row>
    <row r="99" spans="1:16" x14ac:dyDescent="0.25">
      <c r="A99" s="79"/>
      <c r="B99" s="140" t="s">
        <v>642</v>
      </c>
      <c r="C99" s="22"/>
      <c r="D99" s="141" t="s">
        <v>202</v>
      </c>
      <c r="E99" s="83"/>
      <c r="F99" s="23"/>
      <c r="G99" s="23"/>
      <c r="H99" s="23"/>
      <c r="I99" s="83"/>
      <c r="J99" s="23"/>
      <c r="K99" s="23"/>
      <c r="L99" s="23"/>
      <c r="M99" s="83"/>
      <c r="N99" s="23"/>
      <c r="O99" s="23"/>
      <c r="P99" s="23"/>
    </row>
    <row r="100" spans="1:16" s="127" customFormat="1" ht="25.5" x14ac:dyDescent="0.2">
      <c r="A100" s="158"/>
      <c r="B100" s="133" t="s">
        <v>648</v>
      </c>
      <c r="C100" s="125" t="s">
        <v>650</v>
      </c>
      <c r="D100" s="158"/>
      <c r="E100" s="83">
        <f t="shared" si="3"/>
        <v>0</v>
      </c>
      <c r="F100" s="57"/>
      <c r="G100" s="57"/>
      <c r="H100" s="57"/>
      <c r="I100" s="83">
        <f t="shared" si="4"/>
        <v>0</v>
      </c>
      <c r="J100" s="57"/>
      <c r="K100" s="57"/>
      <c r="L100" s="57"/>
      <c r="M100" s="83">
        <f t="shared" si="5"/>
        <v>0</v>
      </c>
      <c r="N100" s="57"/>
      <c r="O100" s="57"/>
      <c r="P100" s="57"/>
    </row>
    <row r="101" spans="1:16" x14ac:dyDescent="0.25">
      <c r="A101" s="58"/>
      <c r="B101" s="140" t="s">
        <v>643</v>
      </c>
      <c r="C101" s="22"/>
      <c r="D101" s="141" t="s">
        <v>205</v>
      </c>
      <c r="E101" s="83"/>
      <c r="F101" s="23"/>
      <c r="G101" s="23"/>
      <c r="H101" s="23"/>
      <c r="I101" s="83"/>
      <c r="J101" s="23"/>
      <c r="K101" s="23"/>
      <c r="L101" s="23"/>
      <c r="M101" s="83"/>
      <c r="N101" s="23"/>
      <c r="O101" s="23"/>
      <c r="P101" s="23"/>
    </row>
    <row r="102" spans="1:16" s="127" customFormat="1" ht="25.5" x14ac:dyDescent="0.2">
      <c r="A102" s="158"/>
      <c r="B102" s="133" t="s">
        <v>648</v>
      </c>
      <c r="C102" s="125" t="s">
        <v>650</v>
      </c>
      <c r="D102" s="158"/>
      <c r="E102" s="83">
        <f t="shared" si="3"/>
        <v>0</v>
      </c>
      <c r="F102" s="57"/>
      <c r="G102" s="57"/>
      <c r="H102" s="57"/>
      <c r="I102" s="83">
        <f t="shared" si="4"/>
        <v>0</v>
      </c>
      <c r="J102" s="57"/>
      <c r="K102" s="57"/>
      <c r="L102" s="57"/>
      <c r="M102" s="83">
        <f t="shared" si="5"/>
        <v>0</v>
      </c>
      <c r="N102" s="57"/>
      <c r="O102" s="57"/>
      <c r="P102" s="57"/>
    </row>
    <row r="103" spans="1:16" x14ac:dyDescent="0.25">
      <c r="A103" s="79"/>
      <c r="B103" s="140" t="s">
        <v>657</v>
      </c>
      <c r="C103" s="22"/>
      <c r="D103" s="141" t="s">
        <v>208</v>
      </c>
      <c r="E103" s="83"/>
      <c r="F103" s="23"/>
      <c r="G103" s="23"/>
      <c r="H103" s="23"/>
      <c r="I103" s="83"/>
      <c r="J103" s="23"/>
      <c r="K103" s="23"/>
      <c r="L103" s="23"/>
      <c r="M103" s="83"/>
      <c r="N103" s="23"/>
      <c r="O103" s="23"/>
      <c r="P103" s="23"/>
    </row>
    <row r="104" spans="1:16" s="127" customFormat="1" ht="25.5" x14ac:dyDescent="0.2">
      <c r="A104" s="158"/>
      <c r="B104" s="133" t="s">
        <v>648</v>
      </c>
      <c r="C104" s="125" t="s">
        <v>650</v>
      </c>
      <c r="D104" s="158"/>
      <c r="E104" s="83">
        <f t="shared" si="3"/>
        <v>0</v>
      </c>
      <c r="F104" s="57"/>
      <c r="G104" s="57"/>
      <c r="H104" s="57"/>
      <c r="I104" s="83">
        <f t="shared" si="4"/>
        <v>0</v>
      </c>
      <c r="J104" s="57"/>
      <c r="K104" s="57"/>
      <c r="L104" s="57"/>
      <c r="M104" s="83">
        <f t="shared" si="5"/>
        <v>0</v>
      </c>
      <c r="N104" s="57"/>
      <c r="O104" s="57"/>
      <c r="P104" s="57"/>
    </row>
    <row r="105" spans="1:16" ht="29.25" x14ac:dyDescent="0.25">
      <c r="A105" s="79"/>
      <c r="B105" s="140" t="s">
        <v>644</v>
      </c>
      <c r="C105" s="22"/>
      <c r="D105" s="141" t="s">
        <v>216</v>
      </c>
      <c r="E105" s="83"/>
      <c r="F105" s="23"/>
      <c r="G105" s="23"/>
      <c r="H105" s="23"/>
      <c r="I105" s="83"/>
      <c r="J105" s="23"/>
      <c r="K105" s="23"/>
      <c r="L105" s="23"/>
      <c r="M105" s="83"/>
      <c r="N105" s="23"/>
      <c r="O105" s="23"/>
      <c r="P105" s="23"/>
    </row>
    <row r="106" spans="1:16" s="127" customFormat="1" ht="25.5" x14ac:dyDescent="0.2">
      <c r="A106" s="158"/>
      <c r="B106" s="133" t="s">
        <v>648</v>
      </c>
      <c r="C106" s="125" t="s">
        <v>650</v>
      </c>
      <c r="D106" s="158"/>
      <c r="E106" s="83">
        <f t="shared" si="3"/>
        <v>0</v>
      </c>
      <c r="F106" s="57"/>
      <c r="G106" s="57"/>
      <c r="H106" s="57"/>
      <c r="I106" s="83">
        <f t="shared" si="4"/>
        <v>0</v>
      </c>
      <c r="J106" s="57"/>
      <c r="K106" s="57"/>
      <c r="L106" s="57"/>
      <c r="M106" s="83">
        <f t="shared" si="5"/>
        <v>0</v>
      </c>
      <c r="N106" s="57"/>
      <c r="O106" s="57"/>
      <c r="P106" s="57"/>
    </row>
    <row r="107" spans="1:16" s="107" customFormat="1" ht="28.5" x14ac:dyDescent="0.2">
      <c r="A107" s="102" t="s">
        <v>667</v>
      </c>
      <c r="B107" s="110" t="s">
        <v>20</v>
      </c>
      <c r="C107" s="111"/>
      <c r="D107" s="112">
        <v>7200000</v>
      </c>
      <c r="E107" s="106"/>
      <c r="F107" s="144"/>
      <c r="G107" s="144"/>
      <c r="H107" s="144"/>
      <c r="I107" s="106"/>
      <c r="J107" s="144"/>
      <c r="K107" s="144"/>
      <c r="L107" s="144"/>
      <c r="M107" s="106"/>
      <c r="N107" s="144"/>
      <c r="O107" s="144"/>
      <c r="P107" s="144"/>
    </row>
    <row r="108" spans="1:16" s="73" customFormat="1" x14ac:dyDescent="0.25">
      <c r="A108" s="80" t="s">
        <v>668</v>
      </c>
      <c r="B108" s="121" t="s">
        <v>645</v>
      </c>
      <c r="C108" s="74"/>
      <c r="D108" s="143"/>
      <c r="E108" s="119"/>
      <c r="F108" s="75"/>
      <c r="G108" s="75"/>
      <c r="H108" s="75"/>
      <c r="I108" s="119"/>
      <c r="J108" s="75"/>
      <c r="K108" s="75"/>
      <c r="L108" s="75"/>
      <c r="M108" s="119"/>
      <c r="N108" s="75"/>
      <c r="O108" s="75"/>
      <c r="P108" s="75"/>
    </row>
    <row r="109" spans="1:16" s="139" customFormat="1" ht="24" x14ac:dyDescent="0.25">
      <c r="A109" s="159"/>
      <c r="B109" s="160" t="s">
        <v>472</v>
      </c>
      <c r="C109" s="155" t="s">
        <v>650</v>
      </c>
      <c r="D109" s="161" t="s">
        <v>380</v>
      </c>
      <c r="E109" s="83">
        <f t="shared" si="3"/>
        <v>0</v>
      </c>
      <c r="F109" s="24"/>
      <c r="G109" s="24"/>
      <c r="H109" s="24"/>
      <c r="I109" s="83">
        <f t="shared" si="4"/>
        <v>0</v>
      </c>
      <c r="J109" s="24"/>
      <c r="K109" s="24"/>
      <c r="L109" s="24"/>
      <c r="M109" s="83">
        <f t="shared" si="5"/>
        <v>0</v>
      </c>
      <c r="N109" s="24"/>
      <c r="O109" s="24"/>
      <c r="P109" s="24"/>
    </row>
    <row r="110" spans="1:16" s="139" customFormat="1" ht="29.25" x14ac:dyDescent="0.25">
      <c r="A110" s="159"/>
      <c r="B110" s="160" t="s">
        <v>473</v>
      </c>
      <c r="C110" s="155" t="s">
        <v>650</v>
      </c>
      <c r="D110" s="161" t="s">
        <v>381</v>
      </c>
      <c r="E110" s="83">
        <f t="shared" si="3"/>
        <v>0</v>
      </c>
      <c r="F110" s="24"/>
      <c r="G110" s="24"/>
      <c r="H110" s="24"/>
      <c r="I110" s="83">
        <f t="shared" si="4"/>
        <v>0</v>
      </c>
      <c r="J110" s="24"/>
      <c r="K110" s="24"/>
      <c r="L110" s="24"/>
      <c r="M110" s="83">
        <f t="shared" si="5"/>
        <v>0</v>
      </c>
      <c r="N110" s="24"/>
      <c r="O110" s="24"/>
      <c r="P110" s="24"/>
    </row>
    <row r="111" spans="1:16" s="139" customFormat="1" ht="24" x14ac:dyDescent="0.25">
      <c r="A111" s="159"/>
      <c r="B111" s="160" t="s">
        <v>474</v>
      </c>
      <c r="C111" s="155" t="s">
        <v>650</v>
      </c>
      <c r="D111" s="161" t="s">
        <v>382</v>
      </c>
      <c r="E111" s="83">
        <f t="shared" si="3"/>
        <v>0</v>
      </c>
      <c r="F111" s="24"/>
      <c r="G111" s="24"/>
      <c r="H111" s="24"/>
      <c r="I111" s="83">
        <f t="shared" si="4"/>
        <v>0</v>
      </c>
      <c r="J111" s="24"/>
      <c r="K111" s="24"/>
      <c r="L111" s="24"/>
      <c r="M111" s="83">
        <f t="shared" si="5"/>
        <v>0</v>
      </c>
      <c r="N111" s="24"/>
      <c r="O111" s="24"/>
      <c r="P111" s="24"/>
    </row>
    <row r="112" spans="1:16" s="139" customFormat="1" ht="24" x14ac:dyDescent="0.25">
      <c r="A112" s="159"/>
      <c r="B112" s="160" t="s">
        <v>475</v>
      </c>
      <c r="C112" s="155" t="s">
        <v>650</v>
      </c>
      <c r="D112" s="161" t="s">
        <v>383</v>
      </c>
      <c r="E112" s="83">
        <f t="shared" si="3"/>
        <v>0</v>
      </c>
      <c r="F112" s="24"/>
      <c r="G112" s="24"/>
      <c r="H112" s="24"/>
      <c r="I112" s="83">
        <f t="shared" si="4"/>
        <v>0</v>
      </c>
      <c r="J112" s="24"/>
      <c r="K112" s="24"/>
      <c r="L112" s="24"/>
      <c r="M112" s="83">
        <f t="shared" si="5"/>
        <v>0</v>
      </c>
      <c r="N112" s="24"/>
      <c r="O112" s="24"/>
      <c r="P112" s="24"/>
    </row>
    <row r="113" spans="1:16" s="139" customFormat="1" ht="29.25" x14ac:dyDescent="0.25">
      <c r="A113" s="159"/>
      <c r="B113" s="160" t="s">
        <v>476</v>
      </c>
      <c r="C113" s="155" t="s">
        <v>650</v>
      </c>
      <c r="D113" s="161" t="s">
        <v>384</v>
      </c>
      <c r="E113" s="83">
        <f t="shared" si="3"/>
        <v>0</v>
      </c>
      <c r="F113" s="24"/>
      <c r="G113" s="24"/>
      <c r="H113" s="24"/>
      <c r="I113" s="83">
        <f t="shared" si="4"/>
        <v>0</v>
      </c>
      <c r="J113" s="24"/>
      <c r="K113" s="24"/>
      <c r="L113" s="24"/>
      <c r="M113" s="83">
        <f t="shared" si="5"/>
        <v>0</v>
      </c>
      <c r="N113" s="24"/>
      <c r="O113" s="24"/>
      <c r="P113" s="24"/>
    </row>
    <row r="114" spans="1:16" s="73" customFormat="1" x14ac:dyDescent="0.25">
      <c r="A114" s="80" t="s">
        <v>669</v>
      </c>
      <c r="B114" s="121" t="s">
        <v>477</v>
      </c>
      <c r="C114" s="74"/>
      <c r="D114" s="143"/>
      <c r="E114" s="119"/>
      <c r="F114" s="75"/>
      <c r="G114" s="75"/>
      <c r="H114" s="75"/>
      <c r="I114" s="119"/>
      <c r="J114" s="75"/>
      <c r="K114" s="75"/>
      <c r="L114" s="75"/>
      <c r="M114" s="119"/>
      <c r="N114" s="75"/>
      <c r="O114" s="75"/>
      <c r="P114" s="75"/>
    </row>
    <row r="115" spans="1:16" x14ac:dyDescent="0.25">
      <c r="A115" s="79"/>
      <c r="B115" s="48" t="s">
        <v>481</v>
      </c>
      <c r="C115" s="22"/>
      <c r="D115" s="79" t="s">
        <v>649</v>
      </c>
      <c r="E115" s="83"/>
      <c r="F115" s="23"/>
      <c r="G115" s="23"/>
      <c r="H115" s="23"/>
      <c r="I115" s="83"/>
      <c r="J115" s="23"/>
      <c r="K115" s="23"/>
      <c r="L115" s="23"/>
      <c r="M115" s="83"/>
      <c r="N115" s="23"/>
      <c r="O115" s="23"/>
      <c r="P115" s="23"/>
    </row>
    <row r="116" spans="1:16" s="127" customFormat="1" ht="25.5" x14ac:dyDescent="0.2">
      <c r="A116" s="158"/>
      <c r="B116" s="133" t="s">
        <v>648</v>
      </c>
      <c r="C116" s="125" t="s">
        <v>650</v>
      </c>
      <c r="D116" s="158"/>
      <c r="E116" s="83">
        <f t="shared" si="3"/>
        <v>0</v>
      </c>
      <c r="F116" s="57"/>
      <c r="G116" s="57"/>
      <c r="H116" s="57"/>
      <c r="I116" s="83">
        <f t="shared" si="4"/>
        <v>0</v>
      </c>
      <c r="J116" s="57"/>
      <c r="K116" s="57"/>
      <c r="L116" s="57"/>
      <c r="M116" s="83">
        <f t="shared" si="5"/>
        <v>0</v>
      </c>
      <c r="N116" s="57"/>
      <c r="O116" s="57"/>
      <c r="P116" s="57"/>
    </row>
    <row r="117" spans="1:16" x14ac:dyDescent="0.25">
      <c r="A117" s="79"/>
      <c r="B117" s="145" t="s">
        <v>490</v>
      </c>
      <c r="C117" s="22"/>
      <c r="D117" s="146" t="s">
        <v>398</v>
      </c>
      <c r="E117" s="83"/>
      <c r="F117" s="23"/>
      <c r="G117" s="23"/>
      <c r="H117" s="23"/>
      <c r="I117" s="83"/>
      <c r="J117" s="23"/>
      <c r="K117" s="23"/>
      <c r="L117" s="23"/>
      <c r="M117" s="83"/>
      <c r="N117" s="23"/>
      <c r="O117" s="23"/>
      <c r="P117" s="23"/>
    </row>
    <row r="118" spans="1:16" s="127" customFormat="1" ht="25.5" x14ac:dyDescent="0.2">
      <c r="A118" s="158"/>
      <c r="B118" s="162" t="s">
        <v>648</v>
      </c>
      <c r="C118" s="125" t="s">
        <v>650</v>
      </c>
      <c r="D118" s="163"/>
      <c r="E118" s="83">
        <f t="shared" si="3"/>
        <v>0</v>
      </c>
      <c r="F118" s="57"/>
      <c r="G118" s="57"/>
      <c r="H118" s="57"/>
      <c r="I118" s="83">
        <f t="shared" si="4"/>
        <v>0</v>
      </c>
      <c r="J118" s="57"/>
      <c r="K118" s="57"/>
      <c r="L118" s="57"/>
      <c r="M118" s="83">
        <f t="shared" si="5"/>
        <v>0</v>
      </c>
      <c r="N118" s="57"/>
      <c r="O118" s="57"/>
      <c r="P118" s="57"/>
    </row>
    <row r="119" spans="1:16" x14ac:dyDescent="0.25">
      <c r="A119" s="79"/>
      <c r="B119" s="147" t="s">
        <v>493</v>
      </c>
      <c r="C119" s="22"/>
      <c r="D119" s="148" t="s">
        <v>401</v>
      </c>
      <c r="E119" s="83"/>
      <c r="F119" s="23"/>
      <c r="G119" s="23"/>
      <c r="H119" s="23"/>
      <c r="I119" s="83"/>
      <c r="J119" s="23"/>
      <c r="K119" s="23"/>
      <c r="L119" s="23"/>
      <c r="M119" s="83"/>
      <c r="N119" s="23"/>
      <c r="O119" s="23"/>
      <c r="P119" s="23"/>
    </row>
    <row r="120" spans="1:16" s="127" customFormat="1" ht="25.5" x14ac:dyDescent="0.2">
      <c r="A120" s="158"/>
      <c r="B120" s="153" t="s">
        <v>648</v>
      </c>
      <c r="C120" s="125" t="s">
        <v>650</v>
      </c>
      <c r="D120" s="164"/>
      <c r="E120" s="83">
        <f t="shared" si="3"/>
        <v>0</v>
      </c>
      <c r="F120" s="57"/>
      <c r="G120" s="57"/>
      <c r="H120" s="57"/>
      <c r="I120" s="83">
        <f t="shared" si="4"/>
        <v>0</v>
      </c>
      <c r="J120" s="57"/>
      <c r="K120" s="57"/>
      <c r="L120" s="57"/>
      <c r="M120" s="83">
        <f t="shared" si="5"/>
        <v>0</v>
      </c>
      <c r="N120" s="57"/>
      <c r="O120" s="57"/>
      <c r="P120" s="57"/>
    </row>
    <row r="121" spans="1:16" x14ac:dyDescent="0.25">
      <c r="A121" s="79"/>
      <c r="B121" s="147" t="s">
        <v>500</v>
      </c>
      <c r="C121" s="22"/>
      <c r="D121" s="148" t="s">
        <v>408</v>
      </c>
      <c r="E121" s="83"/>
      <c r="F121" s="23"/>
      <c r="G121" s="23"/>
      <c r="H121" s="23"/>
      <c r="I121" s="83"/>
      <c r="J121" s="23"/>
      <c r="K121" s="23"/>
      <c r="L121" s="23"/>
      <c r="M121" s="83"/>
      <c r="N121" s="23"/>
      <c r="O121" s="23"/>
      <c r="P121" s="23"/>
    </row>
    <row r="122" spans="1:16" s="127" customFormat="1" ht="25.5" x14ac:dyDescent="0.2">
      <c r="A122" s="158"/>
      <c r="B122" s="153" t="s">
        <v>648</v>
      </c>
      <c r="C122" s="125" t="s">
        <v>650</v>
      </c>
      <c r="D122" s="164"/>
      <c r="E122" s="83">
        <f t="shared" si="3"/>
        <v>0</v>
      </c>
      <c r="F122" s="57"/>
      <c r="G122" s="57"/>
      <c r="H122" s="57"/>
      <c r="I122" s="83">
        <f t="shared" si="4"/>
        <v>0</v>
      </c>
      <c r="J122" s="57"/>
      <c r="K122" s="57"/>
      <c r="L122" s="57"/>
      <c r="M122" s="83">
        <f t="shared" si="5"/>
        <v>0</v>
      </c>
      <c r="N122" s="57"/>
      <c r="O122" s="57"/>
      <c r="P122" s="57"/>
    </row>
    <row r="123" spans="1:16" x14ac:dyDescent="0.25">
      <c r="A123" s="79"/>
      <c r="B123" s="147" t="s">
        <v>505</v>
      </c>
      <c r="C123" s="22"/>
      <c r="D123" s="148" t="s">
        <v>413</v>
      </c>
      <c r="E123" s="83"/>
      <c r="F123" s="23"/>
      <c r="G123" s="23"/>
      <c r="H123" s="23"/>
      <c r="I123" s="83"/>
      <c r="J123" s="23"/>
      <c r="K123" s="23"/>
      <c r="L123" s="23"/>
      <c r="M123" s="83"/>
      <c r="N123" s="23"/>
      <c r="O123" s="23"/>
      <c r="P123" s="23"/>
    </row>
    <row r="124" spans="1:16" s="127" customFormat="1" ht="25.5" x14ac:dyDescent="0.2">
      <c r="A124" s="158"/>
      <c r="B124" s="153" t="s">
        <v>648</v>
      </c>
      <c r="C124" s="125" t="s">
        <v>650</v>
      </c>
      <c r="D124" s="164"/>
      <c r="E124" s="83">
        <f t="shared" si="3"/>
        <v>0</v>
      </c>
      <c r="F124" s="57"/>
      <c r="G124" s="57"/>
      <c r="H124" s="57"/>
      <c r="I124" s="83">
        <f t="shared" si="4"/>
        <v>0</v>
      </c>
      <c r="J124" s="57"/>
      <c r="K124" s="57"/>
      <c r="L124" s="57"/>
      <c r="M124" s="83">
        <f t="shared" si="5"/>
        <v>0</v>
      </c>
      <c r="N124" s="57"/>
      <c r="O124" s="57"/>
      <c r="P124" s="57"/>
    </row>
    <row r="125" spans="1:16" s="73" customFormat="1" x14ac:dyDescent="0.25">
      <c r="A125" s="80" t="s">
        <v>670</v>
      </c>
      <c r="B125" s="121" t="s">
        <v>646</v>
      </c>
      <c r="C125" s="74"/>
      <c r="D125" s="143"/>
      <c r="E125" s="119"/>
      <c r="F125" s="75"/>
      <c r="G125" s="75"/>
      <c r="H125" s="75"/>
      <c r="I125" s="119"/>
      <c r="J125" s="75"/>
      <c r="K125" s="75"/>
      <c r="L125" s="75"/>
      <c r="M125" s="119"/>
      <c r="N125" s="75"/>
      <c r="O125" s="75"/>
      <c r="P125" s="75"/>
    </row>
    <row r="126" spans="1:16" x14ac:dyDescent="0.25">
      <c r="A126" s="79"/>
      <c r="B126" s="145" t="s">
        <v>515</v>
      </c>
      <c r="C126" s="22"/>
      <c r="D126" s="146" t="s">
        <v>423</v>
      </c>
      <c r="E126" s="83"/>
      <c r="F126" s="23"/>
      <c r="G126" s="23"/>
      <c r="H126" s="23"/>
      <c r="I126" s="83"/>
      <c r="J126" s="23"/>
      <c r="K126" s="23"/>
      <c r="L126" s="23"/>
      <c r="M126" s="83"/>
      <c r="N126" s="23"/>
      <c r="O126" s="23"/>
      <c r="P126" s="23"/>
    </row>
    <row r="127" spans="1:16" s="127" customFormat="1" ht="25.5" x14ac:dyDescent="0.2">
      <c r="A127" s="158"/>
      <c r="B127" s="162" t="s">
        <v>648</v>
      </c>
      <c r="C127" s="125" t="s">
        <v>650</v>
      </c>
      <c r="D127" s="163"/>
      <c r="E127" s="83">
        <f t="shared" si="3"/>
        <v>0</v>
      </c>
      <c r="F127" s="57"/>
      <c r="G127" s="57"/>
      <c r="H127" s="57"/>
      <c r="I127" s="83">
        <f t="shared" si="4"/>
        <v>0</v>
      </c>
      <c r="J127" s="57"/>
      <c r="K127" s="57"/>
      <c r="L127" s="57"/>
      <c r="M127" s="83">
        <f t="shared" si="5"/>
        <v>0</v>
      </c>
      <c r="N127" s="57"/>
      <c r="O127" s="57"/>
      <c r="P127" s="57"/>
    </row>
    <row r="128" spans="1:16" x14ac:dyDescent="0.25">
      <c r="A128" s="79"/>
      <c r="B128" s="147" t="s">
        <v>525</v>
      </c>
      <c r="C128" s="22"/>
      <c r="D128" s="148" t="s">
        <v>433</v>
      </c>
      <c r="E128" s="83"/>
      <c r="F128" s="23"/>
      <c r="G128" s="23"/>
      <c r="H128" s="23"/>
      <c r="I128" s="83"/>
      <c r="J128" s="23"/>
      <c r="K128" s="23"/>
      <c r="L128" s="23"/>
      <c r="M128" s="83"/>
      <c r="N128" s="23"/>
      <c r="O128" s="23"/>
      <c r="P128" s="23"/>
    </row>
    <row r="129" spans="1:16" s="127" customFormat="1" ht="25.5" x14ac:dyDescent="0.2">
      <c r="A129" s="158"/>
      <c r="B129" s="162" t="s">
        <v>648</v>
      </c>
      <c r="C129" s="125" t="s">
        <v>650</v>
      </c>
      <c r="D129" s="163"/>
      <c r="E129" s="83">
        <f t="shared" si="3"/>
        <v>0</v>
      </c>
      <c r="F129" s="57"/>
      <c r="G129" s="57"/>
      <c r="H129" s="57"/>
      <c r="I129" s="83">
        <f t="shared" si="4"/>
        <v>0</v>
      </c>
      <c r="J129" s="57"/>
      <c r="K129" s="57"/>
      <c r="L129" s="57"/>
      <c r="M129" s="83">
        <f t="shared" si="5"/>
        <v>0</v>
      </c>
      <c r="N129" s="57"/>
      <c r="O129" s="57"/>
      <c r="P129" s="57"/>
    </row>
    <row r="130" spans="1:16" ht="24" x14ac:dyDescent="0.25">
      <c r="A130" s="79"/>
      <c r="B130" s="52" t="s">
        <v>528</v>
      </c>
      <c r="C130" s="22" t="s">
        <v>650</v>
      </c>
      <c r="D130" s="92" t="s">
        <v>436</v>
      </c>
      <c r="E130" s="83">
        <f t="shared" si="3"/>
        <v>0</v>
      </c>
      <c r="F130" s="23"/>
      <c r="G130" s="23"/>
      <c r="H130" s="23"/>
      <c r="I130" s="83">
        <f t="shared" si="4"/>
        <v>0</v>
      </c>
      <c r="J130" s="23"/>
      <c r="K130" s="23"/>
      <c r="L130" s="23"/>
      <c r="M130" s="83">
        <f t="shared" si="5"/>
        <v>0</v>
      </c>
      <c r="N130" s="23"/>
      <c r="O130" s="23"/>
      <c r="P130" s="23"/>
    </row>
    <row r="131" spans="1:16" s="73" customFormat="1" x14ac:dyDescent="0.25">
      <c r="A131" s="80" t="s">
        <v>671</v>
      </c>
      <c r="B131" s="149" t="s">
        <v>529</v>
      </c>
      <c r="C131" s="74"/>
      <c r="D131" s="150"/>
      <c r="E131" s="119"/>
      <c r="F131" s="75"/>
      <c r="G131" s="75"/>
      <c r="H131" s="75"/>
      <c r="I131" s="119"/>
      <c r="J131" s="75"/>
      <c r="K131" s="75"/>
      <c r="L131" s="75"/>
      <c r="M131" s="119"/>
      <c r="N131" s="75"/>
      <c r="O131" s="75"/>
      <c r="P131" s="75"/>
    </row>
    <row r="132" spans="1:16" x14ac:dyDescent="0.25">
      <c r="A132" s="81"/>
      <c r="B132" s="147" t="s">
        <v>530</v>
      </c>
      <c r="C132" s="22"/>
      <c r="D132" s="148" t="s">
        <v>438</v>
      </c>
      <c r="E132" s="83"/>
      <c r="F132" s="23"/>
      <c r="G132" s="23"/>
      <c r="H132" s="23"/>
      <c r="I132" s="83"/>
      <c r="J132" s="23"/>
      <c r="K132" s="23"/>
      <c r="L132" s="23"/>
      <c r="M132" s="83"/>
      <c r="N132" s="23"/>
      <c r="O132" s="23"/>
      <c r="P132" s="23"/>
    </row>
    <row r="133" spans="1:16" s="127" customFormat="1" ht="25.5" x14ac:dyDescent="0.2">
      <c r="A133" s="158"/>
      <c r="B133" s="162" t="s">
        <v>648</v>
      </c>
      <c r="C133" s="125" t="s">
        <v>650</v>
      </c>
      <c r="D133" s="163"/>
      <c r="E133" s="83">
        <f t="shared" si="3"/>
        <v>0</v>
      </c>
      <c r="F133" s="57"/>
      <c r="G133" s="57"/>
      <c r="H133" s="57"/>
      <c r="I133" s="83">
        <f t="shared" si="4"/>
        <v>0</v>
      </c>
      <c r="J133" s="57"/>
      <c r="K133" s="57"/>
      <c r="L133" s="57"/>
      <c r="M133" s="83">
        <f t="shared" si="5"/>
        <v>0</v>
      </c>
      <c r="N133" s="57"/>
      <c r="O133" s="57"/>
      <c r="P133" s="57"/>
    </row>
    <row r="134" spans="1:16" x14ac:dyDescent="0.25">
      <c r="A134" s="79"/>
      <c r="B134" s="147" t="s">
        <v>538</v>
      </c>
      <c r="C134" s="22"/>
      <c r="D134" s="148" t="s">
        <v>446</v>
      </c>
      <c r="E134" s="83"/>
      <c r="F134" s="23"/>
      <c r="G134" s="23"/>
      <c r="H134" s="23"/>
      <c r="I134" s="83"/>
      <c r="J134" s="23"/>
      <c r="K134" s="23"/>
      <c r="L134" s="23"/>
      <c r="M134" s="83"/>
      <c r="N134" s="23"/>
      <c r="O134" s="23"/>
      <c r="P134" s="23"/>
    </row>
    <row r="135" spans="1:16" s="127" customFormat="1" ht="25.5" x14ac:dyDescent="0.2">
      <c r="A135" s="158"/>
      <c r="B135" s="162" t="s">
        <v>648</v>
      </c>
      <c r="C135" s="125" t="s">
        <v>650</v>
      </c>
      <c r="D135" s="163"/>
      <c r="E135" s="83">
        <f t="shared" si="3"/>
        <v>0</v>
      </c>
      <c r="F135" s="57"/>
      <c r="G135" s="57"/>
      <c r="H135" s="57"/>
      <c r="I135" s="83">
        <f t="shared" si="4"/>
        <v>0</v>
      </c>
      <c r="J135" s="57"/>
      <c r="K135" s="57"/>
      <c r="L135" s="57"/>
      <c r="M135" s="83">
        <f t="shared" si="5"/>
        <v>0</v>
      </c>
      <c r="N135" s="57"/>
      <c r="O135" s="57"/>
      <c r="P135" s="57"/>
    </row>
    <row r="136" spans="1:16" s="73" customFormat="1" x14ac:dyDescent="0.25">
      <c r="A136" s="80" t="s">
        <v>672</v>
      </c>
      <c r="B136" s="121" t="s">
        <v>647</v>
      </c>
      <c r="C136" s="74"/>
      <c r="D136" s="143"/>
      <c r="E136" s="119"/>
      <c r="F136" s="75"/>
      <c r="G136" s="75"/>
      <c r="H136" s="75"/>
      <c r="I136" s="119"/>
      <c r="J136" s="75"/>
      <c r="K136" s="75"/>
      <c r="L136" s="75"/>
      <c r="M136" s="119"/>
      <c r="N136" s="75"/>
      <c r="O136" s="75"/>
      <c r="P136" s="75"/>
    </row>
    <row r="137" spans="1:16" x14ac:dyDescent="0.25">
      <c r="A137" s="79"/>
      <c r="B137" s="147" t="s">
        <v>542</v>
      </c>
      <c r="C137" s="22"/>
      <c r="D137" s="148" t="s">
        <v>450</v>
      </c>
      <c r="E137" s="83"/>
      <c r="F137" s="23"/>
      <c r="G137" s="23"/>
      <c r="H137" s="23"/>
      <c r="I137" s="83"/>
      <c r="J137" s="23"/>
      <c r="K137" s="23"/>
      <c r="L137" s="23"/>
      <c r="M137" s="83"/>
      <c r="N137" s="23"/>
      <c r="O137" s="23"/>
      <c r="P137" s="23"/>
    </row>
    <row r="138" spans="1:16" s="127" customFormat="1" ht="25.5" x14ac:dyDescent="0.2">
      <c r="A138" s="158"/>
      <c r="B138" s="133" t="s">
        <v>648</v>
      </c>
      <c r="C138" s="125" t="s">
        <v>650</v>
      </c>
      <c r="D138" s="158"/>
      <c r="E138" s="83">
        <f t="shared" ref="E138:E161" si="6">SUM(F138,G138,H138)</f>
        <v>0</v>
      </c>
      <c r="F138" s="57"/>
      <c r="G138" s="57"/>
      <c r="H138" s="57"/>
      <c r="I138" s="83">
        <f t="shared" ref="I138:I161" si="7">SUM(J138,K138,L138)</f>
        <v>0</v>
      </c>
      <c r="J138" s="57"/>
      <c r="K138" s="57"/>
      <c r="L138" s="57"/>
      <c r="M138" s="83">
        <f t="shared" ref="M138:M161" si="8">SUM(N138,O138,P138)</f>
        <v>0</v>
      </c>
      <c r="N138" s="57"/>
      <c r="O138" s="57"/>
      <c r="P138" s="57"/>
    </row>
    <row r="139" spans="1:16" x14ac:dyDescent="0.25">
      <c r="A139" s="79"/>
      <c r="B139" s="147" t="s">
        <v>547</v>
      </c>
      <c r="C139" s="22"/>
      <c r="D139" s="148" t="s">
        <v>455</v>
      </c>
      <c r="E139" s="83"/>
      <c r="F139" s="23"/>
      <c r="G139" s="23"/>
      <c r="H139" s="23"/>
      <c r="I139" s="83"/>
      <c r="J139" s="23"/>
      <c r="K139" s="23"/>
      <c r="L139" s="23"/>
      <c r="M139" s="83"/>
      <c r="N139" s="23"/>
      <c r="O139" s="23"/>
      <c r="P139" s="23"/>
    </row>
    <row r="140" spans="1:16" s="127" customFormat="1" ht="25.5" x14ac:dyDescent="0.2">
      <c r="A140" s="123"/>
      <c r="B140" s="133" t="s">
        <v>648</v>
      </c>
      <c r="C140" s="125" t="s">
        <v>650</v>
      </c>
      <c r="D140" s="158"/>
      <c r="E140" s="83">
        <f t="shared" si="6"/>
        <v>0</v>
      </c>
      <c r="F140" s="57"/>
      <c r="G140" s="57"/>
      <c r="H140" s="57"/>
      <c r="I140" s="83">
        <f t="shared" si="7"/>
        <v>0</v>
      </c>
      <c r="J140" s="57"/>
      <c r="K140" s="57"/>
      <c r="L140" s="57"/>
      <c r="M140" s="83">
        <f t="shared" si="8"/>
        <v>0</v>
      </c>
      <c r="N140" s="57"/>
      <c r="O140" s="57"/>
      <c r="P140" s="57"/>
    </row>
    <row r="141" spans="1:16" x14ac:dyDescent="0.25">
      <c r="A141" s="79"/>
      <c r="B141" s="147" t="s">
        <v>549</v>
      </c>
      <c r="C141" s="22"/>
      <c r="D141" s="148" t="s">
        <v>457</v>
      </c>
      <c r="E141" s="83"/>
      <c r="F141" s="23"/>
      <c r="G141" s="23"/>
      <c r="H141" s="23"/>
      <c r="I141" s="83"/>
      <c r="J141" s="23"/>
      <c r="K141" s="23"/>
      <c r="L141" s="23"/>
      <c r="M141" s="83"/>
      <c r="N141" s="23"/>
      <c r="O141" s="23"/>
      <c r="P141" s="23"/>
    </row>
    <row r="142" spans="1:16" s="127" customFormat="1" ht="25.5" x14ac:dyDescent="0.2">
      <c r="A142" s="158"/>
      <c r="B142" s="133" t="s">
        <v>648</v>
      </c>
      <c r="C142" s="125" t="s">
        <v>650</v>
      </c>
      <c r="D142" s="158"/>
      <c r="E142" s="83">
        <f t="shared" si="6"/>
        <v>0</v>
      </c>
      <c r="F142" s="57"/>
      <c r="G142" s="57"/>
      <c r="H142" s="57"/>
      <c r="I142" s="83">
        <f t="shared" si="7"/>
        <v>0</v>
      </c>
      <c r="J142" s="57"/>
      <c r="K142" s="57"/>
      <c r="L142" s="57"/>
      <c r="M142" s="83">
        <f t="shared" si="8"/>
        <v>0</v>
      </c>
      <c r="N142" s="57"/>
      <c r="O142" s="57"/>
      <c r="P142" s="57"/>
    </row>
    <row r="143" spans="1:16" s="73" customFormat="1" ht="30" x14ac:dyDescent="0.25">
      <c r="A143" s="80" t="s">
        <v>673</v>
      </c>
      <c r="B143" s="149" t="s">
        <v>551</v>
      </c>
      <c r="C143" s="74"/>
      <c r="D143" s="150"/>
      <c r="E143" s="119"/>
      <c r="F143" s="75"/>
      <c r="G143" s="75"/>
      <c r="H143" s="75"/>
      <c r="I143" s="119"/>
      <c r="J143" s="75"/>
      <c r="K143" s="75"/>
      <c r="L143" s="75"/>
      <c r="M143" s="119"/>
      <c r="N143" s="75"/>
      <c r="O143" s="75"/>
      <c r="P143" s="75"/>
    </row>
    <row r="144" spans="1:16" s="139" customFormat="1" ht="24" x14ac:dyDescent="0.25">
      <c r="A144" s="157"/>
      <c r="B144" s="160" t="s">
        <v>549</v>
      </c>
      <c r="C144" s="155" t="s">
        <v>650</v>
      </c>
      <c r="D144" s="165" t="s">
        <v>457</v>
      </c>
      <c r="E144" s="83">
        <f t="shared" si="6"/>
        <v>0</v>
      </c>
      <c r="F144" s="24"/>
      <c r="G144" s="24"/>
      <c r="H144" s="24"/>
      <c r="I144" s="83">
        <f t="shared" si="7"/>
        <v>0</v>
      </c>
      <c r="J144" s="24"/>
      <c r="K144" s="24"/>
      <c r="L144" s="24"/>
      <c r="M144" s="83">
        <f t="shared" si="8"/>
        <v>0</v>
      </c>
      <c r="N144" s="24"/>
      <c r="O144" s="24"/>
      <c r="P144" s="24"/>
    </row>
    <row r="145" spans="1:16" x14ac:dyDescent="0.25">
      <c r="A145" s="79"/>
      <c r="B145" s="147" t="s">
        <v>552</v>
      </c>
      <c r="C145" s="22"/>
      <c r="D145" s="148" t="s">
        <v>460</v>
      </c>
      <c r="E145" s="83"/>
      <c r="F145" s="23"/>
      <c r="G145" s="23"/>
      <c r="H145" s="23"/>
      <c r="I145" s="83"/>
      <c r="J145" s="23"/>
      <c r="K145" s="23"/>
      <c r="L145" s="23"/>
      <c r="M145" s="83"/>
      <c r="N145" s="23"/>
      <c r="O145" s="23"/>
      <c r="P145" s="23"/>
    </row>
    <row r="146" spans="1:16" s="127" customFormat="1" ht="25.5" x14ac:dyDescent="0.2">
      <c r="A146" s="123"/>
      <c r="B146" s="133" t="s">
        <v>648</v>
      </c>
      <c r="C146" s="125" t="s">
        <v>650</v>
      </c>
      <c r="D146" s="158"/>
      <c r="E146" s="83">
        <f t="shared" si="6"/>
        <v>0</v>
      </c>
      <c r="F146" s="57"/>
      <c r="G146" s="57"/>
      <c r="H146" s="57"/>
      <c r="I146" s="83">
        <f t="shared" si="7"/>
        <v>0</v>
      </c>
      <c r="J146" s="57"/>
      <c r="K146" s="57"/>
      <c r="L146" s="57"/>
      <c r="M146" s="83">
        <f t="shared" si="8"/>
        <v>0</v>
      </c>
      <c r="N146" s="57"/>
      <c r="O146" s="57"/>
      <c r="P146" s="57"/>
    </row>
    <row r="147" spans="1:16" s="73" customFormat="1" x14ac:dyDescent="0.25">
      <c r="A147" s="82" t="s">
        <v>674</v>
      </c>
      <c r="B147" s="149" t="s">
        <v>554</v>
      </c>
      <c r="C147" s="74"/>
      <c r="D147" s="150"/>
      <c r="E147" s="119"/>
      <c r="F147" s="75"/>
      <c r="G147" s="75"/>
      <c r="H147" s="75"/>
      <c r="I147" s="119"/>
      <c r="J147" s="75"/>
      <c r="K147" s="75"/>
      <c r="L147" s="75"/>
      <c r="M147" s="119"/>
      <c r="N147" s="75"/>
      <c r="O147" s="75"/>
      <c r="P147" s="75"/>
    </row>
    <row r="148" spans="1:16" s="139" customFormat="1" ht="24" x14ac:dyDescent="0.25">
      <c r="A148" s="166"/>
      <c r="B148" s="160" t="s">
        <v>555</v>
      </c>
      <c r="C148" s="155" t="s">
        <v>650</v>
      </c>
      <c r="D148" s="165" t="s">
        <v>463</v>
      </c>
      <c r="E148" s="83">
        <f t="shared" si="6"/>
        <v>0</v>
      </c>
      <c r="F148" s="24"/>
      <c r="G148" s="24"/>
      <c r="H148" s="24"/>
      <c r="I148" s="83">
        <f t="shared" si="7"/>
        <v>0</v>
      </c>
      <c r="J148" s="24"/>
      <c r="K148" s="24"/>
      <c r="L148" s="24"/>
      <c r="M148" s="83">
        <f t="shared" si="8"/>
        <v>0</v>
      </c>
      <c r="N148" s="24"/>
      <c r="O148" s="24"/>
      <c r="P148" s="24"/>
    </row>
    <row r="149" spans="1:16" s="139" customFormat="1" ht="24" x14ac:dyDescent="0.25">
      <c r="A149" s="166"/>
      <c r="B149" s="160" t="s">
        <v>556</v>
      </c>
      <c r="C149" s="155" t="s">
        <v>650</v>
      </c>
      <c r="D149" s="165" t="s">
        <v>464</v>
      </c>
      <c r="E149" s="83">
        <f t="shared" si="6"/>
        <v>0</v>
      </c>
      <c r="F149" s="24"/>
      <c r="G149" s="24"/>
      <c r="H149" s="24"/>
      <c r="I149" s="83">
        <f t="shared" si="7"/>
        <v>0</v>
      </c>
      <c r="J149" s="24"/>
      <c r="K149" s="24"/>
      <c r="L149" s="24"/>
      <c r="M149" s="83">
        <f t="shared" si="8"/>
        <v>0</v>
      </c>
      <c r="N149" s="24"/>
      <c r="O149" s="24"/>
      <c r="P149" s="24"/>
    </row>
    <row r="150" spans="1:16" s="73" customFormat="1" x14ac:dyDescent="0.25">
      <c r="A150" s="82" t="s">
        <v>675</v>
      </c>
      <c r="B150" s="149" t="s">
        <v>557</v>
      </c>
      <c r="C150" s="74"/>
      <c r="D150" s="150"/>
      <c r="E150" s="119"/>
      <c r="F150" s="75"/>
      <c r="G150" s="75"/>
      <c r="H150" s="75"/>
      <c r="I150" s="119"/>
      <c r="J150" s="75"/>
      <c r="K150" s="75"/>
      <c r="L150" s="75"/>
      <c r="M150" s="119"/>
      <c r="N150" s="75"/>
      <c r="O150" s="75"/>
      <c r="P150" s="75"/>
    </row>
    <row r="151" spans="1:16" s="139" customFormat="1" ht="24" x14ac:dyDescent="0.25">
      <c r="A151" s="166"/>
      <c r="B151" s="160" t="s">
        <v>558</v>
      </c>
      <c r="C151" s="155" t="s">
        <v>650</v>
      </c>
      <c r="D151" s="165" t="s">
        <v>466</v>
      </c>
      <c r="E151" s="83">
        <f t="shared" si="6"/>
        <v>0</v>
      </c>
      <c r="F151" s="24"/>
      <c r="G151" s="24"/>
      <c r="H151" s="24"/>
      <c r="I151" s="83">
        <f t="shared" si="7"/>
        <v>0</v>
      </c>
      <c r="J151" s="24"/>
      <c r="K151" s="24"/>
      <c r="L151" s="24"/>
      <c r="M151" s="83">
        <f t="shared" si="8"/>
        <v>0</v>
      </c>
      <c r="N151" s="24"/>
      <c r="O151" s="24"/>
      <c r="P151" s="24"/>
    </row>
    <row r="152" spans="1:16" s="139" customFormat="1" ht="24" x14ac:dyDescent="0.25">
      <c r="A152" s="166"/>
      <c r="B152" s="160" t="s">
        <v>559</v>
      </c>
      <c r="C152" s="155" t="s">
        <v>650</v>
      </c>
      <c r="D152" s="165" t="s">
        <v>467</v>
      </c>
      <c r="E152" s="83">
        <f t="shared" si="6"/>
        <v>0</v>
      </c>
      <c r="F152" s="24"/>
      <c r="G152" s="24"/>
      <c r="H152" s="24"/>
      <c r="I152" s="83">
        <f t="shared" si="7"/>
        <v>0</v>
      </c>
      <c r="J152" s="24"/>
      <c r="K152" s="24"/>
      <c r="L152" s="24"/>
      <c r="M152" s="83">
        <f t="shared" si="8"/>
        <v>0</v>
      </c>
      <c r="N152" s="24"/>
      <c r="O152" s="24"/>
      <c r="P152" s="24"/>
    </row>
    <row r="153" spans="1:16" s="73" customFormat="1" ht="30" x14ac:dyDescent="0.25">
      <c r="A153" s="82" t="s">
        <v>676</v>
      </c>
      <c r="B153" s="149" t="s">
        <v>560</v>
      </c>
      <c r="C153" s="74"/>
      <c r="D153" s="150" t="s">
        <v>468</v>
      </c>
      <c r="E153" s="119"/>
      <c r="F153" s="75"/>
      <c r="G153" s="75"/>
      <c r="H153" s="75"/>
      <c r="I153" s="119"/>
      <c r="J153" s="75"/>
      <c r="K153" s="75"/>
      <c r="L153" s="75"/>
      <c r="M153" s="119"/>
      <c r="N153" s="75"/>
      <c r="O153" s="75"/>
      <c r="P153" s="75"/>
    </row>
    <row r="154" spans="1:16" s="139" customFormat="1" ht="24" x14ac:dyDescent="0.25">
      <c r="A154" s="166"/>
      <c r="B154" s="160" t="s">
        <v>561</v>
      </c>
      <c r="C154" s="155" t="s">
        <v>650</v>
      </c>
      <c r="D154" s="165" t="s">
        <v>469</v>
      </c>
      <c r="E154" s="83">
        <f t="shared" si="6"/>
        <v>0</v>
      </c>
      <c r="F154" s="24"/>
      <c r="G154" s="24"/>
      <c r="H154" s="24"/>
      <c r="I154" s="83">
        <f t="shared" si="7"/>
        <v>0</v>
      </c>
      <c r="J154" s="24"/>
      <c r="K154" s="24"/>
      <c r="L154" s="24"/>
      <c r="M154" s="83">
        <f t="shared" si="8"/>
        <v>0</v>
      </c>
      <c r="N154" s="24"/>
      <c r="O154" s="24"/>
      <c r="P154" s="24"/>
    </row>
    <row r="155" spans="1:16" s="139" customFormat="1" ht="24" x14ac:dyDescent="0.25">
      <c r="A155" s="166"/>
      <c r="B155" s="160" t="s">
        <v>562</v>
      </c>
      <c r="C155" s="155" t="s">
        <v>650</v>
      </c>
      <c r="D155" s="165" t="s">
        <v>470</v>
      </c>
      <c r="E155" s="83">
        <f t="shared" si="6"/>
        <v>0</v>
      </c>
      <c r="F155" s="24"/>
      <c r="G155" s="24"/>
      <c r="H155" s="24"/>
      <c r="I155" s="83">
        <f t="shared" si="7"/>
        <v>0</v>
      </c>
      <c r="J155" s="24"/>
      <c r="K155" s="24"/>
      <c r="L155" s="24"/>
      <c r="M155" s="83">
        <f t="shared" si="8"/>
        <v>0</v>
      </c>
      <c r="N155" s="24"/>
      <c r="O155" s="24"/>
      <c r="P155" s="24"/>
    </row>
    <row r="156" spans="1:16" ht="24" x14ac:dyDescent="0.25">
      <c r="A156" s="63"/>
      <c r="B156" s="63" t="s">
        <v>603</v>
      </c>
      <c r="C156" s="22" t="s">
        <v>650</v>
      </c>
      <c r="D156" s="58"/>
      <c r="E156" s="83">
        <f t="shared" si="6"/>
        <v>0</v>
      </c>
      <c r="F156" s="23"/>
      <c r="G156" s="23"/>
      <c r="H156" s="23"/>
      <c r="I156" s="83">
        <f t="shared" si="7"/>
        <v>0</v>
      </c>
      <c r="J156" s="23"/>
      <c r="K156" s="23"/>
      <c r="L156" s="23"/>
      <c r="M156" s="83">
        <f t="shared" si="8"/>
        <v>0</v>
      </c>
      <c r="N156" s="23"/>
      <c r="O156" s="23"/>
      <c r="P156" s="23"/>
    </row>
    <row r="157" spans="1:16" s="118" customFormat="1" ht="28.5" x14ac:dyDescent="0.25">
      <c r="A157" s="113" t="s">
        <v>678</v>
      </c>
      <c r="B157" s="114" t="s">
        <v>677</v>
      </c>
      <c r="C157" s="115"/>
      <c r="D157" s="116"/>
      <c r="E157" s="106"/>
      <c r="F157" s="117"/>
      <c r="G157" s="117"/>
      <c r="H157" s="117"/>
      <c r="I157" s="106"/>
      <c r="J157" s="117"/>
      <c r="K157" s="117"/>
      <c r="L157" s="117"/>
      <c r="M157" s="106"/>
      <c r="N157" s="117"/>
      <c r="O157" s="117"/>
      <c r="P157" s="117"/>
    </row>
    <row r="158" spans="1:16" s="170" customFormat="1" ht="30" x14ac:dyDescent="0.25">
      <c r="A158" s="167" t="s">
        <v>681</v>
      </c>
      <c r="B158" s="97" t="s">
        <v>604</v>
      </c>
      <c r="C158" s="168"/>
      <c r="D158" s="169"/>
      <c r="E158" s="119"/>
      <c r="F158" s="76"/>
      <c r="G158" s="76"/>
      <c r="H158" s="76"/>
      <c r="I158" s="119"/>
      <c r="J158" s="76"/>
      <c r="K158" s="76"/>
      <c r="L158" s="76"/>
      <c r="M158" s="119"/>
      <c r="N158" s="76"/>
      <c r="O158" s="76"/>
      <c r="P158" s="76"/>
    </row>
    <row r="159" spans="1:16" s="174" customFormat="1" x14ac:dyDescent="0.25">
      <c r="A159" s="171"/>
      <c r="B159" s="53"/>
      <c r="C159" s="172" t="s">
        <v>620</v>
      </c>
      <c r="D159" s="173"/>
      <c r="E159" s="83">
        <f t="shared" si="6"/>
        <v>30000</v>
      </c>
      <c r="F159" s="24">
        <v>30000</v>
      </c>
      <c r="G159" s="24"/>
      <c r="H159" s="24"/>
      <c r="I159" s="83">
        <f t="shared" si="7"/>
        <v>30000</v>
      </c>
      <c r="J159" s="24">
        <v>30000</v>
      </c>
      <c r="K159" s="24"/>
      <c r="L159" s="24"/>
      <c r="M159" s="83">
        <f t="shared" si="8"/>
        <v>30000</v>
      </c>
      <c r="N159" s="24">
        <v>30000</v>
      </c>
      <c r="O159" s="24"/>
      <c r="P159" s="24"/>
    </row>
    <row r="160" spans="1:16" s="139" customFormat="1" x14ac:dyDescent="0.25">
      <c r="A160" s="175" t="s">
        <v>682</v>
      </c>
      <c r="B160" s="53" t="s">
        <v>2</v>
      </c>
      <c r="C160" s="155" t="s">
        <v>620</v>
      </c>
      <c r="D160" s="176"/>
      <c r="E160" s="83">
        <f t="shared" si="6"/>
        <v>0</v>
      </c>
      <c r="F160" s="24"/>
      <c r="G160" s="24"/>
      <c r="H160" s="24"/>
      <c r="I160" s="83">
        <f t="shared" si="7"/>
        <v>0</v>
      </c>
      <c r="J160" s="24"/>
      <c r="K160" s="24"/>
      <c r="L160" s="24"/>
      <c r="M160" s="83">
        <f t="shared" si="8"/>
        <v>0</v>
      </c>
      <c r="N160" s="24"/>
      <c r="O160" s="24"/>
      <c r="P160" s="24"/>
    </row>
    <row r="161" spans="1:33" s="139" customFormat="1" x14ac:dyDescent="0.25">
      <c r="A161" s="175" t="s">
        <v>3</v>
      </c>
      <c r="B161" s="177"/>
      <c r="C161" s="155" t="s">
        <v>620</v>
      </c>
      <c r="D161" s="135"/>
      <c r="E161" s="83">
        <f t="shared" si="6"/>
        <v>0</v>
      </c>
      <c r="F161" s="24"/>
      <c r="G161" s="24"/>
      <c r="H161" s="24"/>
      <c r="I161" s="83">
        <f t="shared" si="7"/>
        <v>0</v>
      </c>
      <c r="J161" s="24"/>
      <c r="K161" s="24"/>
      <c r="L161" s="24"/>
      <c r="M161" s="83">
        <f t="shared" si="8"/>
        <v>0</v>
      </c>
      <c r="N161" s="24"/>
      <c r="O161" s="24"/>
      <c r="P161" s="24"/>
    </row>
    <row r="162" spans="1:33" x14ac:dyDescent="0.25">
      <c r="A162" s="98"/>
      <c r="B162" s="99"/>
      <c r="C162" s="100"/>
      <c r="D162" s="101"/>
      <c r="E162" s="55"/>
      <c r="F162" s="55"/>
      <c r="G162" s="55"/>
      <c r="H162" s="55"/>
      <c r="I162" s="55"/>
      <c r="J162" s="55"/>
      <c r="K162" s="55"/>
      <c r="L162" s="55"/>
      <c r="M162" s="56"/>
      <c r="N162" s="55"/>
      <c r="O162" s="55"/>
      <c r="P162" s="55"/>
      <c r="Q162" s="54"/>
      <c r="R162" s="54"/>
      <c r="S162" s="54"/>
      <c r="T162" s="54"/>
      <c r="U162" s="54"/>
      <c r="V162" s="54"/>
      <c r="W162" s="54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</row>
    <row r="163" spans="1:33" x14ac:dyDescent="0.25">
      <c r="A163" s="54"/>
      <c r="B163" s="54"/>
      <c r="C163" s="54"/>
      <c r="D163" s="93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</row>
    <row r="164" spans="1:33" x14ac:dyDescent="0.25">
      <c r="A164" s="54"/>
      <c r="B164" s="54"/>
      <c r="C164" s="54"/>
      <c r="D164" s="93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</row>
    <row r="165" spans="1:33" x14ac:dyDescent="0.25">
      <c r="B165" s="54"/>
      <c r="C165" s="54"/>
      <c r="D165" s="93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</row>
    <row r="166" spans="1:33" x14ac:dyDescent="0.25">
      <c r="B166" s="54"/>
      <c r="C166" s="54"/>
      <c r="D166" s="93"/>
      <c r="E166" s="56"/>
      <c r="F166" s="56"/>
      <c r="G166" s="56"/>
      <c r="H166" s="56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</row>
    <row r="167" spans="1:33" x14ac:dyDescent="0.25">
      <c r="B167" s="54"/>
      <c r="C167" s="54"/>
      <c r="D167" s="93"/>
      <c r="E167" s="56"/>
      <c r="F167" s="56"/>
      <c r="G167" s="56"/>
      <c r="H167" s="56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</row>
    <row r="168" spans="1:33" x14ac:dyDescent="0.25">
      <c r="B168" s="54"/>
      <c r="C168" s="54"/>
      <c r="D168" s="93"/>
      <c r="E168" s="56"/>
      <c r="F168" s="56"/>
      <c r="G168" s="56"/>
      <c r="H168" s="56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</row>
    <row r="169" spans="1:33" x14ac:dyDescent="0.25">
      <c r="B169" s="54"/>
      <c r="C169" s="54"/>
      <c r="D169" s="93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</row>
  </sheetData>
  <sheetProtection algorithmName="SHA-512" hashValue="1t9kU9rKckivTzIDHYwybCaYFqU7qIClg3uTtuSNr85DZhfLrksgo7Fn7CQ9JMzrURP33TOCBZpY4TEB20kZ2g==" saltValue="T6jiTLqlMpzzKZz5oQzM6g==" spinCount="100000" sheet="1" formatCells="0" formatColumns="0" formatRows="0" insertColumns="0" insertRows="0" insertHyperlinks="0" deleteColumns="0" deleteRows="0" selectLockedCells="1" sort="0" autoFilter="0" pivotTables="0"/>
  <mergeCells count="3">
    <mergeCell ref="M6:P6"/>
    <mergeCell ref="E6:H6"/>
    <mergeCell ref="I6:L6"/>
  </mergeCells>
  <dataValidations count="1">
    <dataValidation allowBlank="1" showInputMessage="1" showErrorMessage="1" promptTitle="Изберете от падащото меню" prompt="Изберете от падащото меню" sqref="B13"/>
  </dataValidations>
  <printOptions horizontalCentered="1"/>
  <pageMargins left="0" right="0" top="0.59055118110236227" bottom="0.59055118110236227" header="0.31496062992125984" footer="0.31496062992125984"/>
  <pageSetup paperSize="9" scale="26" fitToHeight="2" orientation="landscape" blackAndWhite="1" r:id="rId1"/>
  <headerFooter>
    <oddHeader>&amp;R&amp;P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50">
        <x14:dataValidation type="list" allowBlank="1" showInputMessage="1" showErrorMessage="1">
          <x14:formula1>
            <xm:f>Sheet2!$D$9:$D$10</xm:f>
          </x14:formula1>
          <xm:sqref>B14</xm:sqref>
        </x14:dataValidation>
        <x14:dataValidation type="list" allowBlank="1" showInputMessage="1" showErrorMessage="1">
          <x14:formula1>
            <xm:f>Sheet2!$D$26:$D$27</xm:f>
          </x14:formula1>
          <xm:sqref>B22</xm:sqref>
        </x14:dataValidation>
        <x14:dataValidation type="list" allowBlank="1" showInputMessage="1" showErrorMessage="1">
          <x14:formula1>
            <xm:f>Sheet2!$D$30:$D$32</xm:f>
          </x14:formula1>
          <xm:sqref>B24</xm:sqref>
        </x14:dataValidation>
        <x14:dataValidation type="list" allowBlank="1" showInputMessage="1" showErrorMessage="1">
          <x14:formula1>
            <xm:f>Sheet2!$D$36:$D$37</xm:f>
          </x14:formula1>
          <xm:sqref>B27</xm:sqref>
        </x14:dataValidation>
        <x14:dataValidation type="list" allowBlank="1" showInputMessage="1" showErrorMessage="1">
          <x14:formula1>
            <xm:f>Sheet2!$D$40:$D$41</xm:f>
          </x14:formula1>
          <xm:sqref>B29</xm:sqref>
        </x14:dataValidation>
        <x14:dataValidation type="list" allowBlank="1" showInputMessage="1" showErrorMessage="1">
          <x14:formula1>
            <xm:f>Sheet2!$D$60:$D$64</xm:f>
          </x14:formula1>
          <xm:sqref>B37</xm:sqref>
        </x14:dataValidation>
        <x14:dataValidation type="list" allowBlank="1" showInputMessage="1" showErrorMessage="1">
          <x14:formula1>
            <xm:f>Sheet2!$D$92:$D$95</xm:f>
          </x14:formula1>
          <xm:sqref>B44</xm:sqref>
        </x14:dataValidation>
        <x14:dataValidation type="list" allowBlank="1" showInputMessage="1" showErrorMessage="1">
          <x14:formula1>
            <xm:f>Sheet2!$D$99:$D$101</xm:f>
          </x14:formula1>
          <xm:sqref>B47</xm:sqref>
        </x14:dataValidation>
        <x14:dataValidation type="list" allowBlank="1" showInputMessage="1" showErrorMessage="1">
          <x14:formula1>
            <xm:f>Sheet2!$D$104:$D$106</xm:f>
          </x14:formula1>
          <xm:sqref>B49</xm:sqref>
        </x14:dataValidation>
        <x14:dataValidation type="list" allowBlank="1" showInputMessage="1" showErrorMessage="1">
          <x14:formula1>
            <xm:f>Sheet2!$D$118:$D$119</xm:f>
          </x14:formula1>
          <xm:sqref>B55</xm:sqref>
        </x14:dataValidation>
        <x14:dataValidation type="list" allowBlank="1" showInputMessage="1" showErrorMessage="1">
          <x14:formula1>
            <xm:f>Sheet2!$D$122:$D$125</xm:f>
          </x14:formula1>
          <xm:sqref>B57</xm:sqref>
        </x14:dataValidation>
        <x14:dataValidation type="list" allowBlank="1" showInputMessage="1" showErrorMessage="1">
          <x14:formula1>
            <xm:f>Sheet2!$D$129:$D$131</xm:f>
          </x14:formula1>
          <xm:sqref>B60</xm:sqref>
        </x14:dataValidation>
        <x14:dataValidation type="list" allowBlank="1" showInputMessage="1" showErrorMessage="1">
          <x14:formula1>
            <xm:f>Sheet2!$D$136:$D$145</xm:f>
          </x14:formula1>
          <xm:sqref>B64</xm:sqref>
        </x14:dataValidation>
        <x14:dataValidation type="list" allowBlank="1" showInputMessage="1" showErrorMessage="1">
          <x14:formula1>
            <xm:f>Sheet2!$D$148:$D$150</xm:f>
          </x14:formula1>
          <xm:sqref>B66</xm:sqref>
        </x14:dataValidation>
        <x14:dataValidation type="list" allowBlank="1" showInputMessage="1" showErrorMessage="1">
          <x14:formula1>
            <xm:f>Sheet2!$D$154:$D$158</xm:f>
          </x14:formula1>
          <xm:sqref>B69</xm:sqref>
        </x14:dataValidation>
        <x14:dataValidation type="list" allowBlank="1" showInputMessage="1" showErrorMessage="1">
          <x14:formula1>
            <xm:f>Sheet2!$D$161:$D$169</xm:f>
          </x14:formula1>
          <xm:sqref>B71</xm:sqref>
        </x14:dataValidation>
        <x14:dataValidation type="list" allowBlank="1" showInputMessage="1" showErrorMessage="1">
          <x14:formula1>
            <xm:f>Sheet2!$D$175:$D$177</xm:f>
          </x14:formula1>
          <xm:sqref>B76</xm:sqref>
        </x14:dataValidation>
        <x14:dataValidation type="list" allowBlank="1" showInputMessage="1" showErrorMessage="1">
          <x14:formula1>
            <xm:f>Sheet2!$D$183</xm:f>
          </x14:formula1>
          <xm:sqref>D77:D79</xm:sqref>
        </x14:dataValidation>
        <x14:dataValidation type="list" allowBlank="1" showInputMessage="1" showErrorMessage="1">
          <x14:formula1>
            <xm:f>Sheet2!$D$192:$D$195</xm:f>
          </x14:formula1>
          <xm:sqref>B83</xm:sqref>
        </x14:dataValidation>
        <x14:dataValidation type="list" allowBlank="1" showInputMessage="1" showErrorMessage="1">
          <x14:formula1>
            <xm:f>Sheet2!$D$207:$D$212</xm:f>
          </x14:formula1>
          <xm:sqref>B89</xm:sqref>
        </x14:dataValidation>
        <x14:dataValidation type="list" allowBlank="1" showInputMessage="1" showErrorMessage="1">
          <x14:formula1>
            <xm:f>Sheet2!$D$216:$D$217</xm:f>
          </x14:formula1>
          <xm:sqref>B92</xm:sqref>
        </x14:dataValidation>
        <x14:dataValidation type="list" allowBlank="1" showInputMessage="1" showErrorMessage="1">
          <x14:formula1>
            <xm:f>Sheet2!$D$224:$D$226</xm:f>
          </x14:formula1>
          <xm:sqref>B96</xm:sqref>
        </x14:dataValidation>
        <x14:dataValidation type="list" allowBlank="1" showInputMessage="1" showErrorMessage="1">
          <x14:formula1>
            <xm:f>Sheet2!$D$229:$D$231</xm:f>
          </x14:formula1>
          <xm:sqref>B98</xm:sqref>
        </x14:dataValidation>
        <x14:dataValidation type="list" allowBlank="1" showInputMessage="1" showErrorMessage="1">
          <x14:formula1>
            <xm:f>Sheet2!$D$234:$D$236</xm:f>
          </x14:formula1>
          <xm:sqref>B100</xm:sqref>
        </x14:dataValidation>
        <x14:dataValidation type="list" allowBlank="1" showInputMessage="1" showErrorMessage="1">
          <x14:formula1>
            <xm:f>Sheet2!$D$239:$D$241</xm:f>
          </x14:formula1>
          <xm:sqref>B102</xm:sqref>
        </x14:dataValidation>
        <x14:dataValidation type="list" allowBlank="1" showInputMessage="1" showErrorMessage="1">
          <x14:formula1>
            <xm:f>Sheet2!$D$244:$D$251</xm:f>
          </x14:formula1>
          <xm:sqref>B104</xm:sqref>
        </x14:dataValidation>
        <x14:dataValidation type="list" allowBlank="1" showInputMessage="1" showErrorMessage="1">
          <x14:formula1>
            <xm:f>Sheet2!$D$254:$D$255</xm:f>
          </x14:formula1>
          <xm:sqref>B106</xm:sqref>
        </x14:dataValidation>
        <x14:dataValidation type="list" allowBlank="1" showInputMessage="1" showErrorMessage="1">
          <x14:formula1>
            <xm:f>Sheet2!$D$357:$D$358</xm:f>
          </x14:formula1>
          <xm:sqref>B140</xm:sqref>
        </x14:dataValidation>
        <x14:dataValidation type="list" allowBlank="1" showInputMessage="1" showErrorMessage="1">
          <x14:formula1>
            <xm:f>Sheet2!$D$361:$D$362</xm:f>
          </x14:formula1>
          <xm:sqref>B142</xm:sqref>
        </x14:dataValidation>
        <x14:dataValidation type="list" allowBlank="1" showInputMessage="1" showErrorMessage="1">
          <x14:formula1>
            <xm:f>Sheet2!$D$366:$D$367</xm:f>
          </x14:formula1>
          <xm:sqref>B146</xm:sqref>
        </x14:dataValidation>
        <x14:dataValidation type="list" allowBlank="1" showInputMessage="1" showErrorMessage="1">
          <x14:formula1>
            <xm:f>Sheet2!$D$220:$D$221</xm:f>
          </x14:formula1>
          <xm:sqref>B94</xm:sqref>
        </x14:dataValidation>
        <x14:dataValidation type="list" allowBlank="1" showInputMessage="1" showErrorMessage="1" prompt="Изберете от падащото меню">
          <x14:formula1>
            <xm:f>Sheet2!$D$1:$D$7</xm:f>
          </x14:formula1>
          <xm:sqref>B12</xm:sqref>
        </x14:dataValidation>
        <x14:dataValidation type="list" allowBlank="1" showInputMessage="1" showErrorMessage="1">
          <x14:formula1>
            <xm:f>Sheet2!$D$13:$D$20</xm:f>
          </x14:formula1>
          <xm:sqref>B16</xm:sqref>
        </x14:dataValidation>
        <x14:dataValidation type="list" allowBlank="1" showInputMessage="1" showErrorMessage="1">
          <x14:formula1>
            <xm:f>Sheet2!$D$48:$D$57</xm:f>
          </x14:formula1>
          <xm:sqref>B35</xm:sqref>
        </x14:dataValidation>
        <x14:dataValidation type="list" allowBlank="1" showInputMessage="1" showErrorMessage="1">
          <x14:formula1>
            <xm:f>Sheet2!$D$68:$D$77</xm:f>
          </x14:formula1>
          <xm:sqref>B40</xm:sqref>
        </x14:dataValidation>
        <x14:dataValidation type="list" allowBlank="1" showInputMessage="1" showErrorMessage="1">
          <x14:formula1>
            <xm:f>Sheet2!$D$80:$D$89</xm:f>
          </x14:formula1>
          <xm:sqref>B42</xm:sqref>
        </x14:dataValidation>
        <x14:dataValidation type="list" allowBlank="1" showInputMessage="1" showErrorMessage="1">
          <x14:formula1>
            <xm:f>Sheet2!$D$110:$D$115</xm:f>
          </x14:formula1>
          <xm:sqref>B53</xm:sqref>
        </x14:dataValidation>
        <x14:dataValidation type="list" allowBlank="1" showInputMessage="1" showErrorMessage="1">
          <x14:formula1>
            <xm:f>Sheet2!$D$186:$D$189</xm:f>
          </x14:formula1>
          <xm:sqref>B81</xm:sqref>
        </x14:dataValidation>
        <x14:dataValidation type="list" allowBlank="1" showInputMessage="1" showErrorMessage="1">
          <x14:formula1>
            <xm:f>Sheet2!$D$200:$D$204</xm:f>
          </x14:formula1>
          <xm:sqref>B87</xm:sqref>
        </x14:dataValidation>
        <x14:dataValidation type="list" allowBlank="1" showInputMessage="1" showErrorMessage="1">
          <x14:formula1>
            <xm:f>Sheet2!$D$271:$D$279</xm:f>
          </x14:formula1>
          <xm:sqref>B116</xm:sqref>
        </x14:dataValidation>
        <x14:dataValidation type="list" allowBlank="1" showInputMessage="1" showErrorMessage="1">
          <x14:formula1>
            <xm:f>Sheet2!$D$350:$D$354</xm:f>
          </x14:formula1>
          <xm:sqref>B138</xm:sqref>
        </x14:dataValidation>
        <x14:dataValidation type="list" allowBlank="1" showInputMessage="1" showErrorMessage="1">
          <x14:formula1>
            <xm:f>Sheet2!$D$282:$D$284</xm:f>
          </x14:formula1>
          <xm:sqref>B118</xm:sqref>
        </x14:dataValidation>
        <x14:dataValidation type="list" allowBlank="1" showInputMessage="1" showErrorMessage="1">
          <x14:formula1>
            <xm:f>Sheet2!$D$287:$D$293</xm:f>
          </x14:formula1>
          <xm:sqref>B120</xm:sqref>
        </x14:dataValidation>
        <x14:dataValidation type="list" allowBlank="1" showInputMessage="1" showErrorMessage="1">
          <x14:formula1>
            <xm:f>Sheet2!$D$296:$D$300</xm:f>
          </x14:formula1>
          <xm:sqref>B122</xm:sqref>
        </x14:dataValidation>
        <x14:dataValidation type="list" allowBlank="1" showInputMessage="1" showErrorMessage="1">
          <x14:formula1>
            <xm:f>Sheet2!$D$303:$D$311</xm:f>
          </x14:formula1>
          <xm:sqref>B124</xm:sqref>
        </x14:dataValidation>
        <x14:dataValidation type="list" allowBlank="1" showInputMessage="1" showErrorMessage="1">
          <x14:formula1>
            <xm:f>Sheet2!$D$315:$D$324</xm:f>
          </x14:formula1>
          <xm:sqref>B127</xm:sqref>
        </x14:dataValidation>
        <x14:dataValidation type="list" allowBlank="1" showInputMessage="1" showErrorMessage="1">
          <x14:formula1>
            <xm:f>Sheet2!$D$327:$D$329</xm:f>
          </x14:formula1>
          <xm:sqref>B129</xm:sqref>
        </x14:dataValidation>
        <x14:dataValidation type="list" allowBlank="1" showInputMessage="1" showErrorMessage="1">
          <x14:formula1>
            <xm:f>Sheet2!$D$334:$D$341</xm:f>
          </x14:formula1>
          <xm:sqref>B133</xm:sqref>
        </x14:dataValidation>
        <x14:dataValidation type="list" allowBlank="1" showInputMessage="1" showErrorMessage="1">
          <x14:formula1>
            <xm:f>Sheet2!$D$344:$D$346</xm:f>
          </x14:formula1>
          <xm:sqref>B135</xm:sqref>
        </x14:dataValidation>
        <x14:dataValidation type="list" allowBlank="1" showInputMessage="1" showErrorMessage="1">
          <x14:formula1>
            <xm:f>Sheet2!$H$2:$H$5</xm:f>
          </x14:formula1>
          <xm:sqref>C9:C161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6"/>
  <sheetViews>
    <sheetView topLeftCell="B1" zoomScale="85" zoomScaleNormal="85" workbookViewId="0">
      <selection activeCell="I17" sqref="I17"/>
    </sheetView>
  </sheetViews>
  <sheetFormatPr defaultRowHeight="15" x14ac:dyDescent="0.25"/>
  <cols>
    <col min="1" max="1" width="12.28515625" customWidth="1"/>
    <col min="2" max="2" width="57.85546875" style="2" customWidth="1"/>
    <col min="3" max="3" width="9.140625" customWidth="1"/>
    <col min="4" max="4" width="67" style="2" customWidth="1"/>
    <col min="6" max="6" width="11" customWidth="1"/>
    <col min="8" max="8" width="10" customWidth="1"/>
  </cols>
  <sheetData>
    <row r="1" spans="1:8" x14ac:dyDescent="0.25">
      <c r="D1" s="2" t="s">
        <v>648</v>
      </c>
    </row>
    <row r="2" spans="1:8" ht="30" customHeight="1" x14ac:dyDescent="0.25">
      <c r="A2" t="s">
        <v>21</v>
      </c>
      <c r="B2" s="18" t="s">
        <v>22</v>
      </c>
      <c r="D2" s="18" t="str">
        <f>CONCATENATE(A2," ",B2)</f>
        <v>30211000-1  Централен процесорен блок за обработка на информация</v>
      </c>
      <c r="H2" s="21" t="s">
        <v>650</v>
      </c>
    </row>
    <row r="3" spans="1:8" x14ac:dyDescent="0.25">
      <c r="A3" t="s">
        <v>23</v>
      </c>
      <c r="B3" s="18" t="s">
        <v>24</v>
      </c>
      <c r="D3" s="18" t="str">
        <f t="shared" ref="D3:D16" si="0">CONCATENATE(A3," ",B3)</f>
        <v>30212000-8  Хардуер за миникомпютри</v>
      </c>
      <c r="G3" t="s">
        <v>594</v>
      </c>
      <c r="H3" s="16" t="s">
        <v>619</v>
      </c>
    </row>
    <row r="4" spans="1:8" x14ac:dyDescent="0.25">
      <c r="A4" t="s">
        <v>25</v>
      </c>
      <c r="B4" s="18" t="s">
        <v>26</v>
      </c>
      <c r="D4" s="18" t="str">
        <f t="shared" si="0"/>
        <v>30213000-5  Персонални компютри</v>
      </c>
      <c r="G4" t="s">
        <v>595</v>
      </c>
      <c r="H4" s="17" t="s">
        <v>7</v>
      </c>
    </row>
    <row r="5" spans="1:8" x14ac:dyDescent="0.25">
      <c r="A5" t="s">
        <v>27</v>
      </c>
      <c r="B5" s="18" t="s">
        <v>28</v>
      </c>
      <c r="D5" s="18" t="str">
        <f t="shared" si="0"/>
        <v>30214000-2  Компютърни работни станции</v>
      </c>
      <c r="F5" t="str">
        <f t="shared" ref="F5:F6" si="1">LEFT(D5,10)</f>
        <v>30214000-2</v>
      </c>
      <c r="H5" s="17" t="s">
        <v>620</v>
      </c>
    </row>
    <row r="6" spans="1:8" x14ac:dyDescent="0.25">
      <c r="A6" t="s">
        <v>29</v>
      </c>
      <c r="B6" s="18" t="s">
        <v>30</v>
      </c>
      <c r="D6" s="18" t="str">
        <f t="shared" si="0"/>
        <v>30215000-9  Хардуер за микрокомпютри</v>
      </c>
      <c r="F6" t="str">
        <f t="shared" si="1"/>
        <v>30215000-9</v>
      </c>
    </row>
    <row r="7" spans="1:8" x14ac:dyDescent="0.25">
      <c r="A7" t="s">
        <v>31</v>
      </c>
      <c r="B7" s="18" t="s">
        <v>32</v>
      </c>
      <c r="D7" s="18" t="str">
        <f t="shared" si="0"/>
        <v>30216000-6  Магнитни или оптични четящи устройства</v>
      </c>
      <c r="G7" t="s">
        <v>597</v>
      </c>
    </row>
    <row r="8" spans="1:8" x14ac:dyDescent="0.25">
      <c r="B8" s="18"/>
      <c r="D8" s="18"/>
    </row>
    <row r="9" spans="1:8" x14ac:dyDescent="0.25">
      <c r="D9" s="2" t="s">
        <v>648</v>
      </c>
    </row>
    <row r="10" spans="1:8" x14ac:dyDescent="0.25">
      <c r="A10" t="s">
        <v>34</v>
      </c>
      <c r="B10" s="18" t="s">
        <v>33</v>
      </c>
      <c r="D10" s="18" t="str">
        <f t="shared" si="0"/>
        <v>30221000-4  Цифрови кадастрални планове</v>
      </c>
      <c r="G10" t="s">
        <v>601</v>
      </c>
    </row>
    <row r="11" spans="1:8" hidden="1" x14ac:dyDescent="0.25">
      <c r="A11" t="s">
        <v>34</v>
      </c>
      <c r="B11" s="18" t="s">
        <v>33</v>
      </c>
      <c r="D11" s="18" t="str">
        <f t="shared" si="0"/>
        <v>30221000-4  Цифрови кадастрални планове</v>
      </c>
    </row>
    <row r="12" spans="1:8" x14ac:dyDescent="0.25">
      <c r="B12" s="18"/>
      <c r="D12" s="18"/>
    </row>
    <row r="13" spans="1:8" x14ac:dyDescent="0.25">
      <c r="D13" s="2" t="s">
        <v>648</v>
      </c>
    </row>
    <row r="14" spans="1:8" x14ac:dyDescent="0.25">
      <c r="A14" t="s">
        <v>35</v>
      </c>
      <c r="B14" s="18" t="s">
        <v>42</v>
      </c>
      <c r="D14" s="18" t="str">
        <f t="shared" si="0"/>
        <v>30231000-7  Компютърни екрани и конзоли</v>
      </c>
    </row>
    <row r="15" spans="1:8" x14ac:dyDescent="0.25">
      <c r="A15" t="s">
        <v>36</v>
      </c>
      <c r="B15" s="18" t="s">
        <v>43</v>
      </c>
      <c r="D15" s="18" t="str">
        <f t="shared" si="0"/>
        <v>30232000-4  Периферни устройства</v>
      </c>
    </row>
    <row r="16" spans="1:8" x14ac:dyDescent="0.25">
      <c r="A16" t="s">
        <v>37</v>
      </c>
      <c r="B16" s="18" t="s">
        <v>44</v>
      </c>
      <c r="D16" s="18" t="str">
        <f t="shared" si="0"/>
        <v>30233000-1  Записващи и четящи устройства</v>
      </c>
    </row>
    <row r="17" spans="1:4" x14ac:dyDescent="0.25">
      <c r="A17" t="s">
        <v>38</v>
      </c>
      <c r="B17" s="18" t="s">
        <v>45</v>
      </c>
      <c r="D17" s="18" t="str">
        <f t="shared" ref="D17:D19" si="2">CONCATENATE(A17," ",B17)</f>
        <v>30234000-8  Носители за съхраняване на информация</v>
      </c>
    </row>
    <row r="18" spans="1:4" x14ac:dyDescent="0.25">
      <c r="A18" t="s">
        <v>39</v>
      </c>
      <c r="B18" s="18" t="s">
        <v>46</v>
      </c>
      <c r="D18" s="18" t="str">
        <f t="shared" si="2"/>
        <v>30236000-2  Различни видове компютърен хардуер</v>
      </c>
    </row>
    <row r="19" spans="1:4" x14ac:dyDescent="0.25">
      <c r="A19" t="s">
        <v>40</v>
      </c>
      <c r="B19" s="18" t="s">
        <v>47</v>
      </c>
      <c r="D19" s="18" t="str">
        <f t="shared" si="2"/>
        <v>30237000-9  Части, аксесоари и принадлежности за компютри</v>
      </c>
    </row>
    <row r="20" spans="1:4" x14ac:dyDescent="0.25">
      <c r="A20" t="s">
        <v>41</v>
      </c>
      <c r="B20" s="18" t="s">
        <v>48</v>
      </c>
      <c r="D20" s="18" t="str">
        <f t="shared" ref="D20:D81" si="3">CONCATENATE(A20," ",B20)</f>
        <v>30238000-6  Оборудване за автоматизиране на работа на библиотека</v>
      </c>
    </row>
    <row r="21" spans="1:4" x14ac:dyDescent="0.25">
      <c r="B21" s="18"/>
      <c r="D21" s="18"/>
    </row>
    <row r="22" spans="1:4" hidden="1" x14ac:dyDescent="0.25">
      <c r="A22" t="s">
        <v>49</v>
      </c>
      <c r="B22" s="18" t="s">
        <v>8</v>
      </c>
      <c r="D22" s="18" t="str">
        <f t="shared" si="3"/>
        <v>48000000-8 Софтуерни пакети и информационни системи</v>
      </c>
    </row>
    <row r="23" spans="1:4" hidden="1" x14ac:dyDescent="0.25">
      <c r="A23" t="s">
        <v>50</v>
      </c>
      <c r="B23" s="18" t="s">
        <v>9</v>
      </c>
      <c r="D23" s="18" t="str">
        <f t="shared" si="3"/>
        <v>48100000-9  Софтуерни пакети за индустрията</v>
      </c>
    </row>
    <row r="24" spans="1:4" hidden="1" x14ac:dyDescent="0.25">
      <c r="A24" t="s">
        <v>51</v>
      </c>
      <c r="B24" s="18" t="s">
        <v>218</v>
      </c>
      <c r="D24" s="18" t="str">
        <f t="shared" si="3"/>
        <v>48110000-2  Софтуерни пакети за търговски обекти (POS)</v>
      </c>
    </row>
    <row r="25" spans="1:4" hidden="1" x14ac:dyDescent="0.25">
      <c r="A25" t="s">
        <v>52</v>
      </c>
      <c r="B25" s="18" t="s">
        <v>219</v>
      </c>
      <c r="D25" s="18" t="str">
        <f t="shared" si="3"/>
        <v>48120000-5 Софтуерни пакети за управление на полети</v>
      </c>
    </row>
    <row r="26" spans="1:4" x14ac:dyDescent="0.25">
      <c r="B26" s="18"/>
      <c r="D26" s="2" t="s">
        <v>648</v>
      </c>
    </row>
    <row r="27" spans="1:4" x14ac:dyDescent="0.25">
      <c r="A27" t="s">
        <v>53</v>
      </c>
      <c r="B27" s="18" t="s">
        <v>220</v>
      </c>
      <c r="D27" s="18" t="str">
        <f t="shared" si="3"/>
        <v>48121000-2  Софтуерни пакети за контрол на въздушния трафик</v>
      </c>
    </row>
    <row r="28" spans="1:4" ht="30" hidden="1" x14ac:dyDescent="0.25">
      <c r="A28" t="s">
        <v>54</v>
      </c>
      <c r="B28" s="18" t="s">
        <v>221</v>
      </c>
      <c r="D28" s="18" t="str">
        <f t="shared" si="3"/>
        <v>48130000-8 Софтуерни пакети за наземна поддръжка и с тестове за авиацията</v>
      </c>
    </row>
    <row r="29" spans="1:4" x14ac:dyDescent="0.25">
      <c r="B29" s="18"/>
      <c r="D29" s="18"/>
    </row>
    <row r="30" spans="1:4" x14ac:dyDescent="0.25">
      <c r="B30" s="18"/>
      <c r="D30" s="2" t="s">
        <v>648</v>
      </c>
    </row>
    <row r="31" spans="1:4" x14ac:dyDescent="0.25">
      <c r="A31" t="s">
        <v>55</v>
      </c>
      <c r="B31" s="18" t="s">
        <v>222</v>
      </c>
      <c r="D31" s="18" t="str">
        <f t="shared" si="3"/>
        <v>48131000-5  Софтуерни пакети за наземна поддръжка за авиацията</v>
      </c>
    </row>
    <row r="32" spans="1:4" x14ac:dyDescent="0.25">
      <c r="A32" t="s">
        <v>56</v>
      </c>
      <c r="B32" s="18" t="s">
        <v>223</v>
      </c>
      <c r="D32" s="18" t="str">
        <f t="shared" si="3"/>
        <v>48132000-2  Софтуерни пакети с тестове за авиацията</v>
      </c>
    </row>
    <row r="33" spans="1:4" ht="30" hidden="1" x14ac:dyDescent="0.25">
      <c r="A33" t="s">
        <v>57</v>
      </c>
      <c r="B33" s="18" t="s">
        <v>224</v>
      </c>
      <c r="D33" s="18" t="str">
        <f t="shared" si="3"/>
        <v>48140000-1  Софтуерни пакети за контрол на железопътния трафик</v>
      </c>
    </row>
    <row r="34" spans="1:4" ht="30" hidden="1" x14ac:dyDescent="0.25">
      <c r="A34" t="s">
        <v>58</v>
      </c>
      <c r="B34" s="18" t="s">
        <v>225</v>
      </c>
      <c r="D34" s="18" t="str">
        <f t="shared" si="3"/>
        <v>48150000-4  Софтуерни пакети за управление на технологични процеси</v>
      </c>
    </row>
    <row r="35" spans="1:4" x14ac:dyDescent="0.25">
      <c r="B35" s="18"/>
      <c r="D35" s="18"/>
    </row>
    <row r="36" spans="1:4" x14ac:dyDescent="0.25">
      <c r="B36" s="18"/>
      <c r="D36" s="2" t="s">
        <v>648</v>
      </c>
    </row>
    <row r="37" spans="1:4" x14ac:dyDescent="0.25">
      <c r="A37" t="s">
        <v>59</v>
      </c>
      <c r="B37" s="18" t="s">
        <v>226</v>
      </c>
      <c r="D37" s="18" t="str">
        <f t="shared" si="3"/>
        <v>48151000-1  Система за компютърен контрол</v>
      </c>
    </row>
    <row r="38" spans="1:4" hidden="1" x14ac:dyDescent="0.25">
      <c r="A38" t="s">
        <v>60</v>
      </c>
      <c r="B38" s="18" t="s">
        <v>227</v>
      </c>
      <c r="D38" s="18" t="str">
        <f t="shared" si="3"/>
        <v>48160000-7  Софтуерни пакети за библиотеки</v>
      </c>
    </row>
    <row r="39" spans="1:4" x14ac:dyDescent="0.25">
      <c r="B39" s="18"/>
      <c r="D39" s="18"/>
    </row>
    <row r="40" spans="1:4" x14ac:dyDescent="0.25">
      <c r="B40" s="18"/>
      <c r="D40" s="2" t="s">
        <v>648</v>
      </c>
    </row>
    <row r="41" spans="1:4" x14ac:dyDescent="0.25">
      <c r="A41" t="s">
        <v>61</v>
      </c>
      <c r="B41" s="18" t="s">
        <v>228</v>
      </c>
      <c r="D41" s="18" t="str">
        <f t="shared" si="3"/>
        <v>48161000-4 Система за управление на библиотеки</v>
      </c>
    </row>
    <row r="42" spans="1:4" hidden="1" x14ac:dyDescent="0.25">
      <c r="A42" t="s">
        <v>62</v>
      </c>
      <c r="B42" s="18" t="s">
        <v>229</v>
      </c>
      <c r="D42" s="18" t="str">
        <f t="shared" si="3"/>
        <v>48170000-0 Софтуерни пакети за съответствие</v>
      </c>
    </row>
    <row r="43" spans="1:4" hidden="1" x14ac:dyDescent="0.25">
      <c r="A43" t="s">
        <v>63</v>
      </c>
      <c r="B43" s="18" t="s">
        <v>230</v>
      </c>
      <c r="D43" s="18" t="str">
        <f t="shared" si="3"/>
        <v>48180000-3  Медицински софтуерни пакети</v>
      </c>
    </row>
    <row r="44" spans="1:4" hidden="1" x14ac:dyDescent="0.25">
      <c r="A44" t="s">
        <v>64</v>
      </c>
      <c r="B44" s="18" t="s">
        <v>231</v>
      </c>
      <c r="D44" s="18" t="str">
        <f t="shared" si="3"/>
        <v>48190000-6  Образователни софтуерни пакети</v>
      </c>
    </row>
    <row r="45" spans="1:4" ht="30" hidden="1" x14ac:dyDescent="0.25">
      <c r="A45" t="s">
        <v>65</v>
      </c>
      <c r="B45" s="18" t="s">
        <v>10</v>
      </c>
      <c r="D45" s="18" t="str">
        <f t="shared" si="3"/>
        <v>48200000-0  Софтуерни пакети за работа в мрежи интернет и интранет</v>
      </c>
    </row>
    <row r="46" spans="1:4" hidden="1" x14ac:dyDescent="0.25">
      <c r="A46" t="s">
        <v>66</v>
      </c>
      <c r="B46" s="18" t="s">
        <v>232</v>
      </c>
      <c r="D46" s="18" t="str">
        <f t="shared" si="3"/>
        <v>48210000-3  Софтуерни пакети за работа в мрежа</v>
      </c>
    </row>
    <row r="47" spans="1:4" x14ac:dyDescent="0.25">
      <c r="B47" s="18"/>
      <c r="D47" s="18"/>
    </row>
    <row r="48" spans="1:4" x14ac:dyDescent="0.25">
      <c r="B48" s="18"/>
      <c r="D48" s="2" t="s">
        <v>648</v>
      </c>
    </row>
    <row r="49" spans="1:4" x14ac:dyDescent="0.25">
      <c r="A49" t="s">
        <v>67</v>
      </c>
      <c r="B49" s="18" t="s">
        <v>233</v>
      </c>
      <c r="D49" s="18" t="str">
        <f t="shared" si="3"/>
        <v>48211000-0  Софтуерни пакети за свързване на платформи</v>
      </c>
    </row>
    <row r="50" spans="1:4" ht="30" x14ac:dyDescent="0.25">
      <c r="A50" t="s">
        <v>68</v>
      </c>
      <c r="B50" s="18" t="s">
        <v>234</v>
      </c>
      <c r="D50" s="18" t="str">
        <f t="shared" si="3"/>
        <v>48212000-7  Сървърни програми за многодисково оптично устройство с автоматична смяна на дисковете</v>
      </c>
    </row>
    <row r="51" spans="1:4" ht="30" x14ac:dyDescent="0.25">
      <c r="A51" t="s">
        <v>69</v>
      </c>
      <c r="B51" s="18" t="s">
        <v>235</v>
      </c>
      <c r="D51" s="18" t="str">
        <f t="shared" si="3"/>
        <v>48213000-4  Софтуерни пакети за повишаване на капацитета на операционната система</v>
      </c>
    </row>
    <row r="52" spans="1:4" x14ac:dyDescent="0.25">
      <c r="A52" t="s">
        <v>70</v>
      </c>
      <c r="B52" s="18" t="s">
        <v>236</v>
      </c>
      <c r="D52" s="18" t="str">
        <f t="shared" si="3"/>
        <v>48214000-1  Софтуерни пакети за мрежова операционна система</v>
      </c>
    </row>
    <row r="53" spans="1:4" x14ac:dyDescent="0.25">
      <c r="A53" t="s">
        <v>71</v>
      </c>
      <c r="B53" s="18" t="s">
        <v>237</v>
      </c>
      <c r="D53" s="18" t="str">
        <f t="shared" si="3"/>
        <v>48215000-8 Софтуерни пакети за мрежови програмисти</v>
      </c>
    </row>
    <row r="54" spans="1:4" ht="30" x14ac:dyDescent="0.25">
      <c r="A54" t="s">
        <v>72</v>
      </c>
      <c r="B54" s="18" t="s">
        <v>238</v>
      </c>
      <c r="D54" s="18" t="str">
        <f t="shared" si="3"/>
        <v>48216000-5  Софтуерни пакети за емулация на терминали за свързване в мрежа</v>
      </c>
    </row>
    <row r="55" spans="1:4" x14ac:dyDescent="0.25">
      <c r="A55" t="s">
        <v>73</v>
      </c>
      <c r="B55" s="18" t="s">
        <v>239</v>
      </c>
      <c r="D55" s="18" t="str">
        <f t="shared" si="3"/>
        <v>48217000-2  Софтуерни пакети за обработка на транзакции</v>
      </c>
    </row>
    <row r="56" spans="1:4" x14ac:dyDescent="0.25">
      <c r="A56" t="s">
        <v>74</v>
      </c>
      <c r="B56" s="18" t="s">
        <v>240</v>
      </c>
      <c r="D56" s="18" t="str">
        <f t="shared" si="3"/>
        <v>48218000-9  Софтуерни пакети за управление на лицензи</v>
      </c>
    </row>
    <row r="57" spans="1:4" x14ac:dyDescent="0.25">
      <c r="A57" t="s">
        <v>75</v>
      </c>
      <c r="B57" s="18" t="s">
        <v>241</v>
      </c>
      <c r="D57" s="18" t="str">
        <f t="shared" si="3"/>
        <v>48219000-6  Други видове софтуерни пакети за мрежи</v>
      </c>
    </row>
    <row r="58" spans="1:4" hidden="1" x14ac:dyDescent="0.25">
      <c r="A58" t="s">
        <v>76</v>
      </c>
      <c r="B58" s="18" t="s">
        <v>242</v>
      </c>
      <c r="D58" s="18" t="str">
        <f t="shared" si="3"/>
        <v>48220000-6  Софтуерни пакети за интернет и интранет</v>
      </c>
    </row>
    <row r="59" spans="1:4" x14ac:dyDescent="0.25">
      <c r="B59" s="18"/>
      <c r="D59" s="18"/>
    </row>
    <row r="60" spans="1:4" x14ac:dyDescent="0.25">
      <c r="B60" s="18"/>
      <c r="D60" s="2" t="s">
        <v>648</v>
      </c>
    </row>
    <row r="61" spans="1:4" x14ac:dyDescent="0.25">
      <c r="A61" t="s">
        <v>77</v>
      </c>
      <c r="B61" s="18" t="s">
        <v>243</v>
      </c>
      <c r="D61" s="18" t="str">
        <f t="shared" si="3"/>
        <v>48221000-3 Софтуерни пакети за интернет навигация</v>
      </c>
    </row>
    <row r="62" spans="1:4" x14ac:dyDescent="0.25">
      <c r="A62" t="s">
        <v>78</v>
      </c>
      <c r="B62" s="18" t="s">
        <v>244</v>
      </c>
      <c r="D62" s="18" t="str">
        <f t="shared" si="3"/>
        <v>48222000-0  Софтуерни пакети за мрежови сървъри</v>
      </c>
    </row>
    <row r="63" spans="1:4" x14ac:dyDescent="0.25">
      <c r="A63" t="s">
        <v>79</v>
      </c>
      <c r="B63" s="18" t="s">
        <v>245</v>
      </c>
      <c r="D63" s="18" t="str">
        <f t="shared" si="3"/>
        <v>48223000-7 Софтуерни пакети за електронна поща</v>
      </c>
    </row>
    <row r="64" spans="1:4" x14ac:dyDescent="0.25">
      <c r="A64" t="s">
        <v>80</v>
      </c>
      <c r="B64" s="18" t="s">
        <v>246</v>
      </c>
      <c r="D64" s="18" t="str">
        <f t="shared" si="3"/>
        <v>48224000-4  Софтуерни пакети за редактиране на уeбcтраници</v>
      </c>
    </row>
    <row r="65" spans="1:4" ht="30" hidden="1" x14ac:dyDescent="0.25">
      <c r="A65" t="s">
        <v>81</v>
      </c>
      <c r="B65" s="18" t="s">
        <v>247</v>
      </c>
      <c r="D65" s="18" t="str">
        <f t="shared" si="3"/>
        <v>48300000-1  Софтуерни пакети за създаване на документи, чертане, обработка на изображения, планиране и</v>
      </c>
    </row>
    <row r="66" spans="1:4" hidden="1" x14ac:dyDescent="0.25">
      <c r="A66" t="s">
        <v>82</v>
      </c>
      <c r="B66" s="18" t="s">
        <v>248</v>
      </c>
      <c r="D66" s="18" t="str">
        <f t="shared" si="3"/>
        <v>48310000-4 Софтуерни пакети за създаване на документи</v>
      </c>
    </row>
    <row r="67" spans="1:4" x14ac:dyDescent="0.25">
      <c r="B67" s="18"/>
      <c r="D67" s="18"/>
    </row>
    <row r="68" spans="1:4" x14ac:dyDescent="0.25">
      <c r="B68" s="18"/>
      <c r="D68" s="2" t="s">
        <v>648</v>
      </c>
    </row>
    <row r="69" spans="1:4" x14ac:dyDescent="0.25">
      <c r="A69" t="s">
        <v>83</v>
      </c>
      <c r="B69" s="18" t="s">
        <v>249</v>
      </c>
      <c r="D69" s="18" t="str">
        <f t="shared" si="3"/>
        <v>48311000-1 Софтуерни пакети за управление на документи</v>
      </c>
    </row>
    <row r="70" spans="1:4" x14ac:dyDescent="0.25">
      <c r="A70" t="s">
        <v>84</v>
      </c>
      <c r="B70" s="18" t="s">
        <v>250</v>
      </c>
      <c r="D70" s="18" t="str">
        <f t="shared" si="3"/>
        <v>48312000-8 Софтуерни пакети за електронни публикации</v>
      </c>
    </row>
    <row r="71" spans="1:4" ht="30" x14ac:dyDescent="0.25">
      <c r="A71" t="s">
        <v>85</v>
      </c>
      <c r="B71" s="18" t="s">
        <v>251</v>
      </c>
      <c r="D71" s="18" t="str">
        <f t="shared" si="3"/>
        <v>48313000-5 Софтуерни пакети за оптично разпознаване на символи (OCR)</v>
      </c>
    </row>
    <row r="72" spans="1:4" x14ac:dyDescent="0.25">
      <c r="A72" t="s">
        <v>86</v>
      </c>
      <c r="B72" s="18" t="s">
        <v>252</v>
      </c>
      <c r="D72" s="18" t="str">
        <f t="shared" si="3"/>
        <v>48314000-2 Софтуерни пакети за гласово разпознаване</v>
      </c>
    </row>
    <row r="73" spans="1:4" x14ac:dyDescent="0.25">
      <c r="A73" t="s">
        <v>87</v>
      </c>
      <c r="B73" s="18" t="s">
        <v>253</v>
      </c>
      <c r="D73" s="18" t="str">
        <f t="shared" si="3"/>
        <v>48315000-9 Софтуерни пакети за настолна издателска дейност</v>
      </c>
    </row>
    <row r="74" spans="1:4" x14ac:dyDescent="0.25">
      <c r="A74" t="s">
        <v>88</v>
      </c>
      <c r="B74" s="18" t="s">
        <v>254</v>
      </c>
      <c r="D74" s="18" t="str">
        <f t="shared" si="3"/>
        <v>48316000-6 Софтуерни пакети за презентации</v>
      </c>
    </row>
    <row r="75" spans="1:4" x14ac:dyDescent="0.25">
      <c r="A75" t="s">
        <v>89</v>
      </c>
      <c r="B75" s="18" t="s">
        <v>255</v>
      </c>
      <c r="D75" s="18" t="str">
        <f t="shared" si="3"/>
        <v>48317000-3  Софтуерни пакети за текстообработка</v>
      </c>
    </row>
    <row r="76" spans="1:4" x14ac:dyDescent="0.25">
      <c r="A76" t="s">
        <v>90</v>
      </c>
      <c r="B76" s="18" t="s">
        <v>256</v>
      </c>
      <c r="D76" s="18" t="str">
        <f t="shared" si="3"/>
        <v>48318000-0  Софтуерни пакети за скенери</v>
      </c>
    </row>
    <row r="77" spans="1:4" x14ac:dyDescent="0.25">
      <c r="A77" t="s">
        <v>91</v>
      </c>
      <c r="B77" s="18" t="s">
        <v>257</v>
      </c>
      <c r="D77" s="18" t="str">
        <f t="shared" si="3"/>
        <v>48319000-7 Програми за проверка на правопис</v>
      </c>
    </row>
    <row r="78" spans="1:4" ht="30" hidden="1" x14ac:dyDescent="0.25">
      <c r="A78" t="s">
        <v>92</v>
      </c>
      <c r="B78" s="18" t="s">
        <v>258</v>
      </c>
      <c r="D78" s="18" t="str">
        <f t="shared" si="3"/>
        <v>48320000-7 Софтуерни пакети за чертане и обработка на изображения</v>
      </c>
    </row>
    <row r="79" spans="1:4" x14ac:dyDescent="0.25">
      <c r="B79" s="18"/>
      <c r="D79" s="18"/>
    </row>
    <row r="80" spans="1:4" x14ac:dyDescent="0.25">
      <c r="B80" s="18"/>
      <c r="D80" s="2" t="s">
        <v>648</v>
      </c>
    </row>
    <row r="81" spans="1:4" ht="30" x14ac:dyDescent="0.25">
      <c r="A81" t="s">
        <v>93</v>
      </c>
      <c r="B81" s="18" t="s">
        <v>259</v>
      </c>
      <c r="D81" s="18" t="str">
        <f t="shared" si="3"/>
        <v>48321000-4 Софтуерни пакети за автоматизирано проектиране с компютър (CAD)</v>
      </c>
    </row>
    <row r="82" spans="1:4" x14ac:dyDescent="0.25">
      <c r="A82" t="s">
        <v>94</v>
      </c>
      <c r="B82" s="18" t="s">
        <v>260</v>
      </c>
      <c r="D82" s="18" t="str">
        <f t="shared" ref="D82:D165" si="4">CONCATENATE(A82," ",B82)</f>
        <v>48322000-1  Софтуерни пакети за графични приложения</v>
      </c>
    </row>
    <row r="83" spans="1:4" x14ac:dyDescent="0.25">
      <c r="A83" t="s">
        <v>95</v>
      </c>
      <c r="B83" s="18" t="s">
        <v>261</v>
      </c>
      <c r="D83" s="18" t="str">
        <f t="shared" si="4"/>
        <v>48323000-8  Софтуерни пакети за автоматизирано производство (CAM)</v>
      </c>
    </row>
    <row r="84" spans="1:4" x14ac:dyDescent="0.25">
      <c r="A84" t="s">
        <v>96</v>
      </c>
      <c r="B84" s="18" t="s">
        <v>262</v>
      </c>
      <c r="D84" s="18" t="str">
        <f t="shared" si="4"/>
        <v>48324000-5 Софтуерни пакети за създаване на диаграми</v>
      </c>
    </row>
    <row r="85" spans="1:4" x14ac:dyDescent="0.25">
      <c r="A85" t="s">
        <v>97</v>
      </c>
      <c r="B85" s="18" t="s">
        <v>263</v>
      </c>
      <c r="D85" s="18" t="str">
        <f t="shared" si="4"/>
        <v>48325000-2 Софтуерни пакети за създаване на формуляри</v>
      </c>
    </row>
    <row r="86" spans="1:4" x14ac:dyDescent="0.25">
      <c r="A86" t="s">
        <v>98</v>
      </c>
      <c r="B86" s="18" t="s">
        <v>264</v>
      </c>
      <c r="D86" s="18" t="str">
        <f t="shared" si="4"/>
        <v>48326000-9  Софтуерни пакети за картография</v>
      </c>
    </row>
    <row r="87" spans="1:4" x14ac:dyDescent="0.25">
      <c r="A87" t="s">
        <v>99</v>
      </c>
      <c r="B87" s="18" t="s">
        <v>265</v>
      </c>
      <c r="D87" s="18" t="str">
        <f t="shared" si="4"/>
        <v>48327000-6 Софтуерни пакети за чертане и рисуване</v>
      </c>
    </row>
    <row r="88" spans="1:4" x14ac:dyDescent="0.25">
      <c r="A88" t="s">
        <v>100</v>
      </c>
      <c r="B88" s="18" t="s">
        <v>266</v>
      </c>
      <c r="D88" s="18" t="str">
        <f t="shared" si="4"/>
        <v>48328000-3  Софтуерни пакети за обработка на изображения</v>
      </c>
    </row>
    <row r="89" spans="1:4" x14ac:dyDescent="0.25">
      <c r="A89" t="s">
        <v>101</v>
      </c>
      <c r="B89" s="18" t="s">
        <v>267</v>
      </c>
      <c r="D89" s="18" t="str">
        <f t="shared" si="4"/>
        <v>48329000-0 Система за обработване на изображения и за архивиране</v>
      </c>
    </row>
    <row r="90" spans="1:4" ht="30" hidden="1" x14ac:dyDescent="0.25">
      <c r="A90" t="s">
        <v>102</v>
      </c>
      <c r="B90" s="18" t="s">
        <v>268</v>
      </c>
      <c r="D90" s="18" t="str">
        <f t="shared" si="4"/>
        <v>48330000-0  Софтуерни пакети за планиране и повишаване на ефективността</v>
      </c>
    </row>
    <row r="91" spans="1:4" x14ac:dyDescent="0.25">
      <c r="B91" s="18"/>
      <c r="D91" s="18"/>
    </row>
    <row r="92" spans="1:4" x14ac:dyDescent="0.25">
      <c r="B92" s="18"/>
      <c r="D92" s="2" t="s">
        <v>648</v>
      </c>
    </row>
    <row r="93" spans="1:4" x14ac:dyDescent="0.25">
      <c r="A93" t="s">
        <v>103</v>
      </c>
      <c r="B93" s="18" t="s">
        <v>269</v>
      </c>
      <c r="D93" s="18" t="str">
        <f t="shared" si="4"/>
        <v>48331000-7  Софтуерни пакети за управление на проекти</v>
      </c>
    </row>
    <row r="94" spans="1:4" x14ac:dyDescent="0.25">
      <c r="A94" t="s">
        <v>104</v>
      </c>
      <c r="B94" s="18" t="s">
        <v>270</v>
      </c>
      <c r="D94" s="18" t="str">
        <f t="shared" si="4"/>
        <v>48332000-4  Софтуерни пакети за планиране</v>
      </c>
    </row>
    <row r="95" spans="1:4" x14ac:dyDescent="0.25">
      <c r="A95" t="s">
        <v>105</v>
      </c>
      <c r="B95" s="18" t="s">
        <v>271</v>
      </c>
      <c r="D95" s="18" t="str">
        <f t="shared" si="4"/>
        <v>48333000-1  Софтуерни пакети за управление на кореспонденция</v>
      </c>
    </row>
    <row r="96" spans="1:4" ht="30" hidden="1" x14ac:dyDescent="0.25">
      <c r="A96" t="s">
        <v>106</v>
      </c>
      <c r="B96" s="18" t="s">
        <v>11</v>
      </c>
      <c r="D96" s="18" t="str">
        <f t="shared" si="4"/>
        <v>48400000-2 Софтуерни пакети за търговски и персонални транзакции</v>
      </c>
    </row>
    <row r="97" spans="1:4" ht="30" hidden="1" x14ac:dyDescent="0.25">
      <c r="A97" t="s">
        <v>107</v>
      </c>
      <c r="B97" s="18" t="s">
        <v>272</v>
      </c>
      <c r="D97" s="18" t="str">
        <f t="shared" si="4"/>
        <v>48410000-5 Софтуерни пакети за управление на инвестициите и изготвяне на данъчни декларации</v>
      </c>
    </row>
    <row r="98" spans="1:4" x14ac:dyDescent="0.25">
      <c r="B98" s="18"/>
      <c r="D98" s="18"/>
    </row>
    <row r="99" spans="1:4" x14ac:dyDescent="0.25">
      <c r="B99" s="18"/>
      <c r="D99" s="2" t="s">
        <v>648</v>
      </c>
    </row>
    <row r="100" spans="1:4" x14ac:dyDescent="0.25">
      <c r="A100" t="s">
        <v>108</v>
      </c>
      <c r="B100" s="18" t="s">
        <v>273</v>
      </c>
      <c r="D100" s="18" t="str">
        <f t="shared" si="4"/>
        <v>48411000-2  Софтуерни пакети за управление на инвестициите</v>
      </c>
    </row>
    <row r="101" spans="1:4" x14ac:dyDescent="0.25">
      <c r="A101" t="s">
        <v>109</v>
      </c>
      <c r="B101" s="18" t="s">
        <v>274</v>
      </c>
      <c r="D101" s="18" t="str">
        <f t="shared" si="4"/>
        <v>48412000-9 Софтуерни пакети за изготвяне на данъчни декларации</v>
      </c>
    </row>
    <row r="102" spans="1:4" ht="30" hidden="1" x14ac:dyDescent="0.25">
      <c r="A102" t="s">
        <v>110</v>
      </c>
      <c r="B102" s="18" t="s">
        <v>275</v>
      </c>
      <c r="D102" s="18" t="str">
        <f t="shared" si="4"/>
        <v>48420000-8 Софтуерни пакети за управление на съоръжения и комплекти от софтуерни пакети</v>
      </c>
    </row>
    <row r="103" spans="1:4" x14ac:dyDescent="0.25">
      <c r="B103" s="18"/>
      <c r="D103" s="18"/>
    </row>
    <row r="104" spans="1:4" x14ac:dyDescent="0.25">
      <c r="B104" s="18"/>
      <c r="D104" s="2" t="s">
        <v>648</v>
      </c>
    </row>
    <row r="105" spans="1:4" x14ac:dyDescent="0.25">
      <c r="A105" t="s">
        <v>111</v>
      </c>
      <c r="B105" s="18" t="s">
        <v>276</v>
      </c>
      <c r="D105" s="18" t="str">
        <f t="shared" si="4"/>
        <v>48421000-5 Софтуерни пакети за управление на съоръжения</v>
      </c>
    </row>
    <row r="106" spans="1:4" x14ac:dyDescent="0.25">
      <c r="A106" t="s">
        <v>112</v>
      </c>
      <c r="B106" s="18" t="s">
        <v>277</v>
      </c>
      <c r="D106" s="18" t="str">
        <f t="shared" si="4"/>
        <v>48422000-2  Комплекти от софтуерни пакети</v>
      </c>
    </row>
    <row r="107" spans="1:4" hidden="1" x14ac:dyDescent="0.25">
      <c r="A107" t="s">
        <v>113</v>
      </c>
      <c r="B107" s="18" t="s">
        <v>278</v>
      </c>
      <c r="D107" s="18" t="str">
        <f t="shared" si="4"/>
        <v>48430000-1  Софтуерни пакети за управление на инвентар</v>
      </c>
    </row>
    <row r="108" spans="1:4" ht="30" hidden="1" x14ac:dyDescent="0.25">
      <c r="A108" t="s">
        <v>114</v>
      </c>
      <c r="B108" s="18" t="s">
        <v>279</v>
      </c>
      <c r="D108" s="18" t="str">
        <f t="shared" si="4"/>
        <v>48440000-4 Софтуерни пакети за финансови анализи и счетоводство</v>
      </c>
    </row>
    <row r="109" spans="1:4" x14ac:dyDescent="0.25">
      <c r="B109" s="18"/>
      <c r="D109" s="18"/>
    </row>
    <row r="110" spans="1:4" x14ac:dyDescent="0.25">
      <c r="B110" s="18"/>
      <c r="D110" s="2" t="s">
        <v>648</v>
      </c>
    </row>
    <row r="111" spans="1:4" x14ac:dyDescent="0.25">
      <c r="A111" t="s">
        <v>115</v>
      </c>
      <c r="B111" s="18" t="s">
        <v>280</v>
      </c>
      <c r="D111" s="18" t="str">
        <f t="shared" si="4"/>
        <v>48441000-1 Софтуерни пакети за финансови анализи</v>
      </c>
    </row>
    <row r="112" spans="1:4" x14ac:dyDescent="0.25">
      <c r="A112" t="s">
        <v>116</v>
      </c>
      <c r="B112" s="18" t="s">
        <v>281</v>
      </c>
      <c r="D112" s="18" t="str">
        <f t="shared" si="4"/>
        <v>48442000-8 Софтуерни пакети за финансови системи</v>
      </c>
    </row>
    <row r="113" spans="1:4" x14ac:dyDescent="0.25">
      <c r="A113" t="s">
        <v>117</v>
      </c>
      <c r="B113" s="18" t="s">
        <v>282</v>
      </c>
      <c r="D113" s="18" t="str">
        <f t="shared" si="4"/>
        <v>48443000-5 Софтуерни пакети за счетоводство</v>
      </c>
    </row>
    <row r="114" spans="1:4" x14ac:dyDescent="0.25">
      <c r="A114" t="s">
        <v>118</v>
      </c>
      <c r="B114" s="18" t="s">
        <v>283</v>
      </c>
      <c r="D114" s="18" t="str">
        <f t="shared" si="4"/>
        <v>48444000-2  Счетоводна система</v>
      </c>
    </row>
    <row r="115" spans="1:4" x14ac:dyDescent="0.25">
      <c r="A115" t="s">
        <v>119</v>
      </c>
      <c r="B115" s="18" t="s">
        <v>284</v>
      </c>
      <c r="D115" s="18" t="str">
        <f t="shared" si="4"/>
        <v>48445000-9  Софтуерни пакети за управление на връзките с клиентите</v>
      </c>
    </row>
    <row r="116" spans="1:4" ht="30" hidden="1" x14ac:dyDescent="0.25">
      <c r="A116" t="s">
        <v>120</v>
      </c>
      <c r="B116" s="18" t="s">
        <v>285</v>
      </c>
      <c r="D116" s="18" t="str">
        <f t="shared" si="4"/>
        <v>48450000-7  Софтуерни пакети за управление на работното време и човешките ресурси</v>
      </c>
    </row>
    <row r="117" spans="1:4" x14ac:dyDescent="0.25">
      <c r="B117" s="18"/>
      <c r="D117" s="18"/>
    </row>
    <row r="118" spans="1:4" x14ac:dyDescent="0.25">
      <c r="B118" s="18"/>
      <c r="D118" s="2" t="s">
        <v>648</v>
      </c>
    </row>
    <row r="119" spans="1:4" ht="30" x14ac:dyDescent="0.25">
      <c r="A119" t="s">
        <v>121</v>
      </c>
      <c r="B119" s="18" t="s">
        <v>286</v>
      </c>
      <c r="D119" s="18" t="str">
        <f t="shared" si="4"/>
        <v>48451000-4 Софтуерни пакети за планиране на ресурсите в предприятието</v>
      </c>
    </row>
    <row r="120" spans="1:4" ht="30" hidden="1" x14ac:dyDescent="0.25">
      <c r="A120" t="s">
        <v>122</v>
      </c>
      <c r="B120" s="18" t="s">
        <v>287</v>
      </c>
      <c r="D120" s="18" t="str">
        <f t="shared" si="4"/>
        <v>48460000-0 Аналитични, научноизследователски, математически софтуерни пакети или софтуерни пакети за</v>
      </c>
    </row>
    <row r="121" spans="1:4" x14ac:dyDescent="0.25">
      <c r="B121" s="18"/>
      <c r="D121" s="18"/>
    </row>
    <row r="122" spans="1:4" x14ac:dyDescent="0.25">
      <c r="B122" s="18"/>
      <c r="D122" s="2" t="s">
        <v>648</v>
      </c>
    </row>
    <row r="123" spans="1:4" ht="30" x14ac:dyDescent="0.25">
      <c r="A123" t="s">
        <v>123</v>
      </c>
      <c r="B123" s="18" t="s">
        <v>288</v>
      </c>
      <c r="D123" s="18" t="str">
        <f t="shared" si="4"/>
        <v>48461000-7 Аналитични или научноизследователски софтуерни пакети</v>
      </c>
    </row>
    <row r="124" spans="1:4" ht="30" x14ac:dyDescent="0.25">
      <c r="A124" t="s">
        <v>124</v>
      </c>
      <c r="B124" s="18" t="s">
        <v>289</v>
      </c>
      <c r="D124" s="18" t="str">
        <f t="shared" si="4"/>
        <v>48462000-4  Математически софтуерни пакети или софтуерни пакети за прогнозиране</v>
      </c>
    </row>
    <row r="125" spans="1:4" x14ac:dyDescent="0.25">
      <c r="A125" t="s">
        <v>125</v>
      </c>
      <c r="B125" s="18" t="s">
        <v>290</v>
      </c>
      <c r="D125" s="18" t="str">
        <f t="shared" si="4"/>
        <v>48463000-1  Статистически софтуерни пакети</v>
      </c>
    </row>
    <row r="126" spans="1:4" hidden="1" x14ac:dyDescent="0.25">
      <c r="A126" t="s">
        <v>126</v>
      </c>
      <c r="B126" s="18" t="s">
        <v>291</v>
      </c>
      <c r="D126" s="18" t="str">
        <f t="shared" si="4"/>
        <v>48470000-3  Софтуерни пакети за търгове</v>
      </c>
    </row>
    <row r="127" spans="1:4" ht="30" hidden="1" x14ac:dyDescent="0.25">
      <c r="A127" t="s">
        <v>127</v>
      </c>
      <c r="B127" s="18" t="s">
        <v>292</v>
      </c>
      <c r="D127" s="18" t="str">
        <f t="shared" si="4"/>
        <v>48480000-6 Софтуерни пакети за продажби, маркетинг и икономическо разузнаване (BI)</v>
      </c>
    </row>
    <row r="128" spans="1:4" x14ac:dyDescent="0.25">
      <c r="B128" s="18"/>
      <c r="D128" s="18"/>
    </row>
    <row r="129" spans="1:4" x14ac:dyDescent="0.25">
      <c r="B129" s="18"/>
      <c r="D129" s="2" t="s">
        <v>648</v>
      </c>
    </row>
    <row r="130" spans="1:4" x14ac:dyDescent="0.25">
      <c r="A130" t="s">
        <v>128</v>
      </c>
      <c r="B130" s="18" t="s">
        <v>293</v>
      </c>
      <c r="D130" s="18" t="str">
        <f t="shared" si="4"/>
        <v>48481000-3  Софтуерни пакети за продажби или маркетинг</v>
      </c>
    </row>
    <row r="131" spans="1:4" x14ac:dyDescent="0.25">
      <c r="A131" t="s">
        <v>129</v>
      </c>
      <c r="B131" s="18" t="s">
        <v>294</v>
      </c>
      <c r="D131" s="18" t="str">
        <f t="shared" si="4"/>
        <v>48482000-0 Софтуерни пакети за икономическо разузнаване (BI)</v>
      </c>
    </row>
    <row r="132" spans="1:4" hidden="1" x14ac:dyDescent="0.25">
      <c r="A132" t="s">
        <v>130</v>
      </c>
      <c r="B132" s="18" t="s">
        <v>295</v>
      </c>
      <c r="D132" s="18" t="str">
        <f t="shared" si="4"/>
        <v>48490000-9  Софтуерни пакети за доставки</v>
      </c>
    </row>
    <row r="133" spans="1:4" hidden="1" x14ac:dyDescent="0.25">
      <c r="A133" t="s">
        <v>131</v>
      </c>
      <c r="B133" s="18" t="s">
        <v>12</v>
      </c>
      <c r="D133" s="18" t="str">
        <f t="shared" si="4"/>
        <v>48500000-3 Софтуерни пакети за комуникация и мултимедия</v>
      </c>
    </row>
    <row r="134" spans="1:4" hidden="1" x14ac:dyDescent="0.25">
      <c r="A134" t="s">
        <v>132</v>
      </c>
      <c r="B134" s="18" t="s">
        <v>296</v>
      </c>
      <c r="D134" s="18" t="str">
        <f t="shared" si="4"/>
        <v>48510000-6  Софтуерни пакети за комуникация</v>
      </c>
    </row>
    <row r="135" spans="1:4" x14ac:dyDescent="0.25">
      <c r="B135" s="18"/>
      <c r="D135" s="18"/>
    </row>
    <row r="136" spans="1:4" x14ac:dyDescent="0.25">
      <c r="B136" s="18"/>
      <c r="D136" s="2" t="s">
        <v>648</v>
      </c>
    </row>
    <row r="137" spans="1:4" x14ac:dyDescent="0.25">
      <c r="A137" t="s">
        <v>133</v>
      </c>
      <c r="B137" s="18" t="s">
        <v>297</v>
      </c>
      <c r="D137" s="18" t="str">
        <f t="shared" si="4"/>
        <v>48511000-3  Софтуерни пакети за настолна комуникация</v>
      </c>
    </row>
    <row r="138" spans="1:4" ht="30" x14ac:dyDescent="0.25">
      <c r="A138" t="s">
        <v>134</v>
      </c>
      <c r="B138" s="18" t="s">
        <v>298</v>
      </c>
      <c r="D138" s="18" t="str">
        <f t="shared" si="4"/>
        <v>48512000-0  Софтуерни пакети за гласов отговор в интерактивен режим</v>
      </c>
    </row>
    <row r="139" spans="1:4" x14ac:dyDescent="0.25">
      <c r="A139" t="s">
        <v>135</v>
      </c>
      <c r="B139" s="18" t="s">
        <v>299</v>
      </c>
      <c r="D139" s="18" t="str">
        <f t="shared" si="4"/>
        <v>48513000-7 Софтуерни пакети за модеми</v>
      </c>
    </row>
    <row r="140" spans="1:4" x14ac:dyDescent="0.25">
      <c r="A140" t="s">
        <v>136</v>
      </c>
      <c r="B140" s="18" t="s">
        <v>300</v>
      </c>
      <c r="D140" s="18" t="str">
        <f t="shared" si="4"/>
        <v>48514000-4  Софтуерни пакети за отдалечен достъп</v>
      </c>
    </row>
    <row r="141" spans="1:4" x14ac:dyDescent="0.25">
      <c r="A141" t="s">
        <v>137</v>
      </c>
      <c r="B141" s="18" t="s">
        <v>301</v>
      </c>
      <c r="D141" s="18" t="str">
        <f t="shared" si="4"/>
        <v>48515000-1  Софтуерни пакети за видеоконференции</v>
      </c>
    </row>
    <row r="142" spans="1:4" x14ac:dyDescent="0.25">
      <c r="A142" t="s">
        <v>138</v>
      </c>
      <c r="B142" s="18" t="s">
        <v>302</v>
      </c>
      <c r="D142" s="18" t="str">
        <f t="shared" si="4"/>
        <v>48516000-8  Софтуерни пакети за обмен</v>
      </c>
    </row>
    <row r="143" spans="1:4" x14ac:dyDescent="0.25">
      <c r="A143" t="s">
        <v>139</v>
      </c>
      <c r="B143" s="18" t="s">
        <v>303</v>
      </c>
      <c r="D143" s="18" t="str">
        <f t="shared" si="4"/>
        <v>48517000-5 Софтуерни пакети за информационни технологии (ИТ)</v>
      </c>
    </row>
    <row r="144" spans="1:4" x14ac:dyDescent="0.25">
      <c r="A144" t="s">
        <v>140</v>
      </c>
      <c r="B144" s="18" t="s">
        <v>304</v>
      </c>
      <c r="D144" s="18" t="str">
        <f t="shared" si="4"/>
        <v>48518000-2 Софтуерни пакети за емулация</v>
      </c>
    </row>
    <row r="145" spans="1:4" x14ac:dyDescent="0.25">
      <c r="A145" t="s">
        <v>141</v>
      </c>
      <c r="B145" s="18" t="s">
        <v>305</v>
      </c>
      <c r="D145" s="18" t="str">
        <f t="shared" si="4"/>
        <v>48519000-9 Софтуерни пакети за разпределение на паметта</v>
      </c>
    </row>
    <row r="146" spans="1:4" hidden="1" x14ac:dyDescent="0.25">
      <c r="A146" t="s">
        <v>142</v>
      </c>
      <c r="B146" s="18" t="s">
        <v>306</v>
      </c>
      <c r="D146" s="18" t="str">
        <f t="shared" si="4"/>
        <v>48520000-9  Мултимедийни софтуерни пакети</v>
      </c>
    </row>
    <row r="147" spans="1:4" x14ac:dyDescent="0.25">
      <c r="B147" s="18"/>
      <c r="D147" s="18"/>
    </row>
    <row r="148" spans="1:4" x14ac:dyDescent="0.25">
      <c r="B148" s="18"/>
      <c r="D148" s="2" t="s">
        <v>648</v>
      </c>
    </row>
    <row r="149" spans="1:4" x14ac:dyDescent="0.25">
      <c r="A149" t="s">
        <v>143</v>
      </c>
      <c r="B149" s="18" t="s">
        <v>307</v>
      </c>
      <c r="D149" s="18" t="str">
        <f t="shared" si="4"/>
        <v>48521000-6 Софтуерни пакети за обработка на музика или звук</v>
      </c>
    </row>
    <row r="150" spans="1:4" x14ac:dyDescent="0.25">
      <c r="A150" t="s">
        <v>144</v>
      </c>
      <c r="B150" s="18" t="s">
        <v>308</v>
      </c>
      <c r="D150" s="18" t="str">
        <f t="shared" si="4"/>
        <v>48522000-3  Софтуерни пакети за виртуална клавиатура</v>
      </c>
    </row>
    <row r="151" spans="1:4" ht="30" hidden="1" x14ac:dyDescent="0.25">
      <c r="A151" t="s">
        <v>145</v>
      </c>
      <c r="B151" s="18" t="s">
        <v>13</v>
      </c>
      <c r="D151" s="18" t="str">
        <f t="shared" si="4"/>
        <v>48600000-4 Софтуерни пакети за бази данни и операционни софтуерни пакети</v>
      </c>
    </row>
    <row r="152" spans="1:4" hidden="1" x14ac:dyDescent="0.25">
      <c r="A152" t="s">
        <v>146</v>
      </c>
      <c r="B152" s="18" t="s">
        <v>309</v>
      </c>
      <c r="D152" s="18" t="str">
        <f t="shared" si="4"/>
        <v>48610000-7  Системи от бази данни</v>
      </c>
    </row>
    <row r="153" spans="1:4" x14ac:dyDescent="0.25">
      <c r="B153" s="18"/>
      <c r="D153" s="18"/>
    </row>
    <row r="154" spans="1:4" x14ac:dyDescent="0.25">
      <c r="B154" s="18"/>
      <c r="D154" s="2" t="s">
        <v>648</v>
      </c>
    </row>
    <row r="155" spans="1:4" x14ac:dyDescent="0.25">
      <c r="A155" t="s">
        <v>147</v>
      </c>
      <c r="B155" s="18" t="s">
        <v>310</v>
      </c>
      <c r="D155" s="18" t="str">
        <f t="shared" si="4"/>
        <v>48611000-4 Софтуерни пакети за бази данни</v>
      </c>
    </row>
    <row r="156" spans="1:4" x14ac:dyDescent="0.25">
      <c r="A156" t="s">
        <v>148</v>
      </c>
      <c r="B156" s="18" t="s">
        <v>311</v>
      </c>
      <c r="D156" s="18" t="str">
        <f t="shared" si="4"/>
        <v>48612000-1  Система за управление на бази данни</v>
      </c>
    </row>
    <row r="157" spans="1:4" x14ac:dyDescent="0.25">
      <c r="A157" t="s">
        <v>149</v>
      </c>
      <c r="B157" s="18" t="s">
        <v>312</v>
      </c>
      <c r="D157" s="18" t="str">
        <f t="shared" si="4"/>
        <v>48613000-8  Електронно управление на данни</v>
      </c>
    </row>
    <row r="158" spans="1:4" x14ac:dyDescent="0.25">
      <c r="A158" t="s">
        <v>150</v>
      </c>
      <c r="B158" s="18" t="s">
        <v>313</v>
      </c>
      <c r="D158" s="18" t="str">
        <f t="shared" si="4"/>
        <v>48614000-5  Система за събиране на данни</v>
      </c>
    </row>
    <row r="159" spans="1:4" hidden="1" x14ac:dyDescent="0.25">
      <c r="A159" t="s">
        <v>151</v>
      </c>
      <c r="B159" s="18" t="s">
        <v>314</v>
      </c>
      <c r="D159" s="18" t="str">
        <f t="shared" si="4"/>
        <v>48620000-0  Операционни системи</v>
      </c>
    </row>
    <row r="160" spans="1:4" x14ac:dyDescent="0.25">
      <c r="B160" s="18"/>
      <c r="D160" s="18"/>
    </row>
    <row r="161" spans="1:4" x14ac:dyDescent="0.25">
      <c r="B161" s="18"/>
      <c r="D161" s="2" t="s">
        <v>648</v>
      </c>
    </row>
    <row r="162" spans="1:4" ht="30" x14ac:dyDescent="0.25">
      <c r="A162" t="s">
        <v>152</v>
      </c>
      <c r="B162" s="18" t="s">
        <v>315</v>
      </c>
      <c r="D162" s="18" t="str">
        <f t="shared" si="4"/>
        <v>48621000-7  Софтуерни пакети, представляващи операционна система за централен компютър (мейнфрейм)</v>
      </c>
    </row>
    <row r="163" spans="1:4" ht="30" x14ac:dyDescent="0.25">
      <c r="A163" t="s">
        <v>153</v>
      </c>
      <c r="B163" s="18" t="s">
        <v>316</v>
      </c>
      <c r="D163" s="18" t="str">
        <f t="shared" si="4"/>
        <v>48622000-4 Софтуерни пакети, представляващи операционна система за миникомпютър</v>
      </c>
    </row>
    <row r="164" spans="1:4" ht="30" x14ac:dyDescent="0.25">
      <c r="A164" t="s">
        <v>154</v>
      </c>
      <c r="B164" s="18" t="s">
        <v>317</v>
      </c>
      <c r="D164" s="18" t="str">
        <f t="shared" si="4"/>
        <v>48623000-1  Софтуерни пакети, представляващи операционна система за микрокомпютър</v>
      </c>
    </row>
    <row r="165" spans="1:4" ht="30" x14ac:dyDescent="0.25">
      <c r="A165" t="s">
        <v>155</v>
      </c>
      <c r="B165" s="18" t="s">
        <v>318</v>
      </c>
      <c r="D165" s="18" t="str">
        <f t="shared" si="4"/>
        <v>48624000-8  Софтуерни пакети, представляващи операционна система за персонален компютър (PC)</v>
      </c>
    </row>
    <row r="166" spans="1:4" x14ac:dyDescent="0.25">
      <c r="A166" t="s">
        <v>156</v>
      </c>
      <c r="B166" s="18" t="s">
        <v>319</v>
      </c>
      <c r="D166" s="18" t="str">
        <f t="shared" ref="D166:D240" si="5">CONCATENATE(A166," ",B166)</f>
        <v>48625000-5 Операционни системи за отворени компютърни системи</v>
      </c>
    </row>
    <row r="167" spans="1:4" x14ac:dyDescent="0.25">
      <c r="A167" t="s">
        <v>157</v>
      </c>
      <c r="B167" s="18" t="s">
        <v>320</v>
      </c>
      <c r="D167" s="18" t="str">
        <f t="shared" si="5"/>
        <v>48626000-2  Софтуерни пакети за групиране на данни</v>
      </c>
    </row>
    <row r="168" spans="1:4" ht="30" x14ac:dyDescent="0.25">
      <c r="A168" t="s">
        <v>158</v>
      </c>
      <c r="B168" s="18" t="s">
        <v>321</v>
      </c>
      <c r="D168" s="18" t="str">
        <f t="shared" si="5"/>
        <v>48627000-9  Софтуерни пакети за операционни системи за управление в реално време</v>
      </c>
    </row>
    <row r="169" spans="1:4" x14ac:dyDescent="0.25">
      <c r="A169" t="s">
        <v>159</v>
      </c>
      <c r="B169" s="18" t="s">
        <v>322</v>
      </c>
      <c r="D169" s="18" t="str">
        <f t="shared" si="5"/>
        <v>48628000-9  Микроканална архитектура</v>
      </c>
    </row>
    <row r="170" spans="1:4" hidden="1" x14ac:dyDescent="0.25">
      <c r="A170" t="s">
        <v>160</v>
      </c>
      <c r="B170" s="18" t="s">
        <v>14</v>
      </c>
      <c r="D170" s="18" t="str">
        <f t="shared" si="5"/>
        <v>48700000-5  Софтуерни пакети за обслужващи цели</v>
      </c>
    </row>
    <row r="171" spans="1:4" ht="30" hidden="1" x14ac:dyDescent="0.25">
      <c r="A171" t="s">
        <v>161</v>
      </c>
      <c r="B171" s="18" t="s">
        <v>323</v>
      </c>
      <c r="D171" s="18" t="str">
        <f t="shared" si="5"/>
        <v>48710000-8  Софтуерни пакети за създаване на резервни копия или за възстановяване на данни</v>
      </c>
    </row>
    <row r="172" spans="1:4" hidden="1" x14ac:dyDescent="0.25">
      <c r="A172" t="s">
        <v>162</v>
      </c>
      <c r="B172" s="18" t="s">
        <v>324</v>
      </c>
      <c r="D172" s="18" t="str">
        <f t="shared" si="5"/>
        <v>48720000-1  Софтуерни пакети за кодиране с баркод</v>
      </c>
    </row>
    <row r="173" spans="1:4" hidden="1" x14ac:dyDescent="0.25">
      <c r="A173" t="s">
        <v>163</v>
      </c>
      <c r="B173" s="18" t="s">
        <v>325</v>
      </c>
      <c r="D173" s="18" t="str">
        <f t="shared" si="5"/>
        <v>48730000-4  Софтуерни пакети за защита</v>
      </c>
    </row>
    <row r="174" spans="1:4" x14ac:dyDescent="0.25">
      <c r="B174" s="18"/>
      <c r="D174" s="18"/>
    </row>
    <row r="175" spans="1:4" x14ac:dyDescent="0.25">
      <c r="B175" s="18"/>
      <c r="D175" s="2" t="s">
        <v>648</v>
      </c>
    </row>
    <row r="176" spans="1:4" x14ac:dyDescent="0.25">
      <c r="A176" t="s">
        <v>164</v>
      </c>
      <c r="B176" s="18" t="s">
        <v>326</v>
      </c>
      <c r="D176" s="18" t="str">
        <f t="shared" si="5"/>
        <v>48731000-1  Софтуерни пакети за защита на файлове</v>
      </c>
    </row>
    <row r="177" spans="1:4" x14ac:dyDescent="0.25">
      <c r="A177" t="s">
        <v>165</v>
      </c>
      <c r="B177" s="18" t="s">
        <v>327</v>
      </c>
      <c r="D177" s="18" t="str">
        <f t="shared" si="5"/>
        <v>48732000-8  Софтуерни пакети за защита на данни</v>
      </c>
    </row>
    <row r="178" spans="1:4" hidden="1" x14ac:dyDescent="0.25">
      <c r="A178" t="s">
        <v>166</v>
      </c>
      <c r="B178" s="18" t="s">
        <v>328</v>
      </c>
      <c r="D178" s="18" t="str">
        <f t="shared" si="5"/>
        <v>48740000-7  Софтуерни пакети за превод от чужди езици</v>
      </c>
    </row>
    <row r="179" spans="1:4" ht="30" hidden="1" x14ac:dyDescent="0.25">
      <c r="A179" t="s">
        <v>167</v>
      </c>
      <c r="B179" s="18" t="s">
        <v>329</v>
      </c>
      <c r="D179" s="18" t="str">
        <f t="shared" si="5"/>
        <v>48750000-0  Софтуерни пакети за зареждане на запаметяващи носители</v>
      </c>
    </row>
    <row r="180" spans="1:4" hidden="1" x14ac:dyDescent="0.25">
      <c r="A180" t="s">
        <v>168</v>
      </c>
      <c r="B180" s="18" t="s">
        <v>330</v>
      </c>
      <c r="D180" s="18" t="str">
        <f t="shared" si="5"/>
        <v>48760000-3  Софтуерни пакети за защита от вируси</v>
      </c>
    </row>
    <row r="181" spans="1:4" x14ac:dyDescent="0.25">
      <c r="B181" s="18"/>
      <c r="D181" s="18"/>
    </row>
    <row r="182" spans="1:4" x14ac:dyDescent="0.25">
      <c r="B182" s="18"/>
      <c r="D182" s="2" t="s">
        <v>648</v>
      </c>
    </row>
    <row r="183" spans="1:4" x14ac:dyDescent="0.25">
      <c r="A183" t="s">
        <v>169</v>
      </c>
      <c r="B183" s="18" t="s">
        <v>331</v>
      </c>
      <c r="D183" s="18" t="str">
        <f t="shared" si="5"/>
        <v>48761000-0  Антивирусни софтуерни пакети</v>
      </c>
    </row>
    <row r="184" spans="1:4" ht="45" hidden="1" x14ac:dyDescent="0.25">
      <c r="A184" t="s">
        <v>170</v>
      </c>
      <c r="B184" s="18" t="s">
        <v>332</v>
      </c>
      <c r="D184" s="18" t="str">
        <f t="shared" si="5"/>
        <v>48770000-6  Обслужващи софтуерни пакети с общо предназначение, за компресиране на файлове и за отпечатване</v>
      </c>
    </row>
    <row r="185" spans="1:4" x14ac:dyDescent="0.25">
      <c r="B185" s="18"/>
      <c r="D185" s="18"/>
    </row>
    <row r="186" spans="1:4" x14ac:dyDescent="0.25">
      <c r="B186" s="18"/>
      <c r="D186" s="2" t="s">
        <v>648</v>
      </c>
    </row>
    <row r="187" spans="1:4" x14ac:dyDescent="0.25">
      <c r="A187" t="s">
        <v>171</v>
      </c>
      <c r="B187" s="18" t="s">
        <v>333</v>
      </c>
      <c r="D187" s="18" t="str">
        <f t="shared" si="5"/>
        <v>48771000-3  Обслужващи софтуерни пакети с общо предназначение</v>
      </c>
    </row>
    <row r="188" spans="1:4" ht="30" x14ac:dyDescent="0.25">
      <c r="A188" t="s">
        <v>172</v>
      </c>
      <c r="B188" s="18" t="s">
        <v>334</v>
      </c>
      <c r="D188" s="18" t="str">
        <f t="shared" si="5"/>
        <v>48772000-0  Обслужващи компютърни програми за компресиране на данни</v>
      </c>
    </row>
    <row r="189" spans="1:4" x14ac:dyDescent="0.25">
      <c r="A189" t="s">
        <v>173</v>
      </c>
      <c r="B189" s="18" t="s">
        <v>335</v>
      </c>
      <c r="D189" s="18" t="str">
        <f t="shared" si="5"/>
        <v>48773000-7  Обслужващи софтуерни пакети за отпечатване</v>
      </c>
    </row>
    <row r="190" spans="1:4" ht="30" hidden="1" x14ac:dyDescent="0.25">
      <c r="A190" t="s">
        <v>174</v>
      </c>
      <c r="B190" s="18" t="s">
        <v>336</v>
      </c>
      <c r="D190" s="18" t="str">
        <f t="shared" si="5"/>
        <v>48780000-9  Софтуерни пакети за администриране на системи, управление на записа на данни и управление на</v>
      </c>
    </row>
    <row r="191" spans="1:4" x14ac:dyDescent="0.25">
      <c r="B191" s="18"/>
      <c r="D191" s="18"/>
    </row>
    <row r="192" spans="1:4" x14ac:dyDescent="0.25">
      <c r="B192" s="18"/>
      <c r="D192" s="2" t="s">
        <v>648</v>
      </c>
    </row>
    <row r="193" spans="1:4" x14ac:dyDescent="0.25">
      <c r="A193" t="s">
        <v>175</v>
      </c>
      <c r="B193" s="18" t="s">
        <v>337</v>
      </c>
      <c r="D193" s="18" t="str">
        <f t="shared" si="5"/>
        <v>48781000-6  Софтуерни пакети за системно администриране</v>
      </c>
    </row>
    <row r="194" spans="1:4" x14ac:dyDescent="0.25">
      <c r="A194" t="s">
        <v>176</v>
      </c>
      <c r="B194" s="18" t="s">
        <v>338</v>
      </c>
      <c r="D194" s="18" t="str">
        <f t="shared" si="5"/>
        <v>48782000-3  Софтуерни пакети за управление на записа на данни</v>
      </c>
    </row>
    <row r="195" spans="1:4" x14ac:dyDescent="0.25">
      <c r="A195" t="s">
        <v>177</v>
      </c>
      <c r="B195" s="18" t="s">
        <v>339</v>
      </c>
      <c r="D195" s="18" t="str">
        <f t="shared" si="5"/>
        <v>48783000-0  Софтуерни пакети за управление на съдържание</v>
      </c>
    </row>
    <row r="196" spans="1:4" hidden="1" x14ac:dyDescent="0.25">
      <c r="A196" t="s">
        <v>178</v>
      </c>
      <c r="B196" s="18" t="s">
        <v>340</v>
      </c>
      <c r="D196" s="18" t="str">
        <f t="shared" si="5"/>
        <v>48790000-2  Софтуерни пакети за проверка на версиите</v>
      </c>
    </row>
    <row r="197" spans="1:4" hidden="1" x14ac:dyDescent="0.25">
      <c r="A197" t="s">
        <v>179</v>
      </c>
      <c r="B197" s="18" t="s">
        <v>15</v>
      </c>
      <c r="D197" s="18" t="str">
        <f t="shared" si="5"/>
        <v>48800000-6  Информационни системи и сървъри</v>
      </c>
    </row>
    <row r="198" spans="1:4" hidden="1" x14ac:dyDescent="0.25">
      <c r="A198" t="s">
        <v>180</v>
      </c>
      <c r="B198" s="18" t="s">
        <v>341</v>
      </c>
      <c r="D198" s="18" t="str">
        <f t="shared" si="5"/>
        <v>48810000-9 Информационни системи</v>
      </c>
    </row>
    <row r="199" spans="1:4" x14ac:dyDescent="0.25">
      <c r="B199" s="18"/>
      <c r="D199" s="18"/>
    </row>
    <row r="200" spans="1:4" x14ac:dyDescent="0.25">
      <c r="B200" s="18"/>
      <c r="D200" s="2" t="s">
        <v>648</v>
      </c>
    </row>
    <row r="201" spans="1:4" x14ac:dyDescent="0.25">
      <c r="A201" t="s">
        <v>181</v>
      </c>
      <c r="B201" s="18" t="s">
        <v>342</v>
      </c>
      <c r="D201" s="18" t="str">
        <f t="shared" si="5"/>
        <v>48811000-6  Система за електронна поща</v>
      </c>
    </row>
    <row r="202" spans="1:4" x14ac:dyDescent="0.25">
      <c r="A202" t="s">
        <v>182</v>
      </c>
      <c r="B202" s="18" t="s">
        <v>343</v>
      </c>
      <c r="D202" s="18" t="str">
        <f t="shared" si="5"/>
        <v>48812000-3  Системи за информация във финансовата област</v>
      </c>
    </row>
    <row r="203" spans="1:4" x14ac:dyDescent="0.25">
      <c r="A203" t="s">
        <v>183</v>
      </c>
      <c r="B203" s="18" t="s">
        <v>344</v>
      </c>
      <c r="D203" s="18" t="str">
        <f t="shared" si="5"/>
        <v>48813000-0  Системи за информиране на пътниците</v>
      </c>
    </row>
    <row r="204" spans="1:4" x14ac:dyDescent="0.25">
      <c r="A204" t="s">
        <v>184</v>
      </c>
      <c r="B204" s="18" t="s">
        <v>345</v>
      </c>
      <c r="D204" s="18" t="str">
        <f t="shared" si="5"/>
        <v>48814000-7  Системи за информация в областта на медицината</v>
      </c>
    </row>
    <row r="205" spans="1:4" ht="15" hidden="1" customHeight="1" x14ac:dyDescent="0.25">
      <c r="A205" t="s">
        <v>185</v>
      </c>
      <c r="B205" s="18" t="s">
        <v>346</v>
      </c>
      <c r="D205" s="18" t="str">
        <f t="shared" si="5"/>
        <v>48820000-2 Сървъри</v>
      </c>
    </row>
    <row r="206" spans="1:4" x14ac:dyDescent="0.25">
      <c r="B206" s="18"/>
      <c r="D206" s="18"/>
    </row>
    <row r="207" spans="1:4" x14ac:dyDescent="0.25">
      <c r="B207" s="18"/>
      <c r="D207" s="2" t="s">
        <v>648</v>
      </c>
    </row>
    <row r="208" spans="1:4" x14ac:dyDescent="0.25">
      <c r="A208" t="s">
        <v>186</v>
      </c>
      <c r="B208" s="18" t="s">
        <v>347</v>
      </c>
      <c r="D208" s="18" t="str">
        <f t="shared" si="5"/>
        <v>48821000-9  Мрежови сървъри</v>
      </c>
    </row>
    <row r="209" spans="1:4" x14ac:dyDescent="0.25">
      <c r="A209" t="s">
        <v>187</v>
      </c>
      <c r="B209" s="18" t="s">
        <v>348</v>
      </c>
      <c r="D209" s="18" t="str">
        <f t="shared" si="5"/>
        <v>48822000-6  Компютърни сървъри</v>
      </c>
    </row>
    <row r="210" spans="1:4" x14ac:dyDescent="0.25">
      <c r="A210" t="s">
        <v>188</v>
      </c>
      <c r="B210" s="18" t="s">
        <v>349</v>
      </c>
      <c r="D210" s="18" t="str">
        <f t="shared" si="5"/>
        <v>48823000-3 Файлови сървъри</v>
      </c>
    </row>
    <row r="211" spans="1:4" x14ac:dyDescent="0.25">
      <c r="A211" t="s">
        <v>189</v>
      </c>
      <c r="B211" s="18" t="s">
        <v>350</v>
      </c>
      <c r="D211" s="18" t="str">
        <f t="shared" si="5"/>
        <v>48824000-0 Принтерни сървъри</v>
      </c>
    </row>
    <row r="212" spans="1:4" x14ac:dyDescent="0.25">
      <c r="A212" t="s">
        <v>190</v>
      </c>
      <c r="B212" s="18" t="s">
        <v>351</v>
      </c>
      <c r="D212" s="18" t="str">
        <f t="shared" si="5"/>
        <v>48825000-7  Уебсървъри</v>
      </c>
    </row>
    <row r="213" spans="1:4" hidden="1" x14ac:dyDescent="0.25">
      <c r="A213" t="s">
        <v>191</v>
      </c>
      <c r="B213" s="18" t="s">
        <v>16</v>
      </c>
      <c r="D213" s="18" t="str">
        <f t="shared" si="5"/>
        <v>48900000-7  Други софтуерни пакети и операционни системи</v>
      </c>
    </row>
    <row r="214" spans="1:4" hidden="1" x14ac:dyDescent="0.25">
      <c r="A214" t="s">
        <v>192</v>
      </c>
      <c r="B214" s="18" t="s">
        <v>352</v>
      </c>
      <c r="D214" s="18" t="str">
        <f t="shared" si="5"/>
        <v>48920000-3  Софтуерни пакети за автоматизация в офиса</v>
      </c>
    </row>
    <row r="215" spans="1:4" x14ac:dyDescent="0.25">
      <c r="B215" s="18"/>
      <c r="D215" s="18"/>
    </row>
    <row r="216" spans="1:4" x14ac:dyDescent="0.25">
      <c r="B216" s="18"/>
      <c r="D216" s="2" t="s">
        <v>648</v>
      </c>
    </row>
    <row r="217" spans="1:4" x14ac:dyDescent="0.25">
      <c r="A217" t="s">
        <v>193</v>
      </c>
      <c r="B217" s="18" t="s">
        <v>353</v>
      </c>
      <c r="D217" s="18" t="str">
        <f t="shared" si="5"/>
        <v>48921000-0  Система за автоматизация</v>
      </c>
    </row>
    <row r="218" spans="1:4" hidden="1" x14ac:dyDescent="0.25">
      <c r="A218" t="s">
        <v>194</v>
      </c>
      <c r="B218" s="18" t="s">
        <v>354</v>
      </c>
      <c r="D218" s="18" t="str">
        <f t="shared" si="5"/>
        <v>48930000-6  Софтуерни пакети за обучение и развлечение</v>
      </c>
    </row>
    <row r="219" spans="1:4" x14ac:dyDescent="0.25">
      <c r="B219" s="18"/>
      <c r="D219" s="18"/>
    </row>
    <row r="220" spans="1:4" x14ac:dyDescent="0.25">
      <c r="B220" s="18"/>
      <c r="D220" s="2" t="s">
        <v>648</v>
      </c>
    </row>
    <row r="221" spans="1:4" x14ac:dyDescent="0.25">
      <c r="A221" t="s">
        <v>195</v>
      </c>
      <c r="B221" s="18" t="s">
        <v>355</v>
      </c>
      <c r="D221" s="18" t="str">
        <f t="shared" si="5"/>
        <v>48931000-3  Софтуерни пакети за обучение</v>
      </c>
    </row>
    <row r="222" spans="1:4" ht="30" hidden="1" x14ac:dyDescent="0.25">
      <c r="A222" t="s">
        <v>196</v>
      </c>
      <c r="B222" s="18" t="s">
        <v>356</v>
      </c>
      <c r="D222" s="18" t="str">
        <f t="shared" si="5"/>
        <v>48940000-9  Софтуерни пакети за проектиране на шаблони и изготвяне на календари</v>
      </c>
    </row>
    <row r="223" spans="1:4" x14ac:dyDescent="0.25">
      <c r="B223" s="18"/>
      <c r="D223" s="18"/>
    </row>
    <row r="224" spans="1:4" x14ac:dyDescent="0.25">
      <c r="B224" s="18"/>
      <c r="D224" s="2" t="s">
        <v>648</v>
      </c>
    </row>
    <row r="225" spans="1:4" x14ac:dyDescent="0.25">
      <c r="A225" t="s">
        <v>197</v>
      </c>
      <c r="B225" s="18" t="s">
        <v>357</v>
      </c>
      <c r="D225" s="18" t="str">
        <f t="shared" si="5"/>
        <v>48941000-6  Софтуерни пакети за проектиране на шаблони</v>
      </c>
    </row>
    <row r="226" spans="1:4" x14ac:dyDescent="0.25">
      <c r="A226" t="s">
        <v>198</v>
      </c>
      <c r="B226" s="18" t="s">
        <v>358</v>
      </c>
      <c r="D226" s="18" t="str">
        <f t="shared" si="5"/>
        <v>48942000-3  Софтуерни пакети за изготвяне на календари</v>
      </c>
    </row>
    <row r="227" spans="1:4" ht="30" hidden="1" x14ac:dyDescent="0.25">
      <c r="A227" t="s">
        <v>199</v>
      </c>
      <c r="B227" s="18" t="s">
        <v>359</v>
      </c>
      <c r="D227" s="18" t="str">
        <f t="shared" si="5"/>
        <v>48950000-2  Системи за определяне местоположението на кораби и за съобщения по високоговорителни системи</v>
      </c>
    </row>
    <row r="228" spans="1:4" x14ac:dyDescent="0.25">
      <c r="B228" s="18"/>
      <c r="D228" s="18"/>
    </row>
    <row r="229" spans="1:4" x14ac:dyDescent="0.25">
      <c r="B229" s="18"/>
      <c r="D229" s="2" t="s">
        <v>648</v>
      </c>
    </row>
    <row r="230" spans="1:4" x14ac:dyDescent="0.25">
      <c r="A230" t="s">
        <v>200</v>
      </c>
      <c r="B230" s="18" t="s">
        <v>360</v>
      </c>
      <c r="D230" s="18" t="str">
        <f t="shared" si="5"/>
        <v>48951000-9  Система за определяне местоположението на кораби</v>
      </c>
    </row>
    <row r="231" spans="1:4" x14ac:dyDescent="0.25">
      <c r="A231" t="s">
        <v>201</v>
      </c>
      <c r="B231" s="18" t="s">
        <v>361</v>
      </c>
      <c r="D231" s="18" t="str">
        <f t="shared" si="5"/>
        <v>48952000-6  Системи за съобщения по високоговорителни системи</v>
      </c>
    </row>
    <row r="232" spans="1:4" hidden="1" x14ac:dyDescent="0.25">
      <c r="A232" t="s">
        <v>202</v>
      </c>
      <c r="B232" s="18" t="s">
        <v>362</v>
      </c>
      <c r="D232" s="18" t="str">
        <f t="shared" si="5"/>
        <v>48960000-5 Драйверни и системни софтуерни пакети</v>
      </c>
    </row>
    <row r="233" spans="1:4" x14ac:dyDescent="0.25">
      <c r="B233" s="18"/>
      <c r="D233" s="18"/>
    </row>
    <row r="234" spans="1:4" x14ac:dyDescent="0.25">
      <c r="B234" s="18"/>
      <c r="D234" s="2" t="s">
        <v>648</v>
      </c>
    </row>
    <row r="235" spans="1:4" x14ac:dyDescent="0.25">
      <c r="A235" t="s">
        <v>203</v>
      </c>
      <c r="B235" s="18" t="s">
        <v>363</v>
      </c>
      <c r="D235" s="18" t="str">
        <f t="shared" si="5"/>
        <v>48961000-2  Драйвери за Еthernet</v>
      </c>
    </row>
    <row r="236" spans="1:4" x14ac:dyDescent="0.25">
      <c r="A236" t="s">
        <v>204</v>
      </c>
      <c r="B236" s="18" t="s">
        <v>364</v>
      </c>
      <c r="D236" s="18" t="str">
        <f t="shared" si="5"/>
        <v>48962000-9 Драйвери за графични карти</v>
      </c>
    </row>
    <row r="237" spans="1:4" hidden="1" x14ac:dyDescent="0.25">
      <c r="A237" t="s">
        <v>205</v>
      </c>
      <c r="B237" s="18" t="s">
        <v>365</v>
      </c>
      <c r="D237" s="18" t="str">
        <f t="shared" si="5"/>
        <v>48970000-8  Софтуерни пакети за печатници</v>
      </c>
    </row>
    <row r="238" spans="1:4" x14ac:dyDescent="0.25">
      <c r="B238" s="18"/>
      <c r="D238" s="18"/>
    </row>
    <row r="239" spans="1:4" x14ac:dyDescent="0.25">
      <c r="B239" s="18"/>
      <c r="D239" s="2" t="s">
        <v>648</v>
      </c>
    </row>
    <row r="240" spans="1:4" x14ac:dyDescent="0.25">
      <c r="A240" t="s">
        <v>206</v>
      </c>
      <c r="B240" s="18" t="s">
        <v>366</v>
      </c>
      <c r="D240" s="18" t="str">
        <f t="shared" si="5"/>
        <v>48971000-5  Софтуерни пакети за съставяне на адресни книги</v>
      </c>
    </row>
    <row r="241" spans="1:4" x14ac:dyDescent="0.25">
      <c r="A241" t="s">
        <v>207</v>
      </c>
      <c r="B241" s="18" t="s">
        <v>367</v>
      </c>
      <c r="D241" s="18" t="str">
        <f t="shared" ref="D241:D268" si="6">CONCATENATE(A241," ",B241)</f>
        <v>48972000-2 Софтуерни пакети за етикетиране</v>
      </c>
    </row>
    <row r="242" spans="1:4" hidden="1" x14ac:dyDescent="0.25">
      <c r="A242" t="s">
        <v>208</v>
      </c>
      <c r="B242" s="18" t="s">
        <v>368</v>
      </c>
      <c r="D242" s="18" t="str">
        <f t="shared" si="6"/>
        <v>48980000-1 Езици и средства за програмиране</v>
      </c>
    </row>
    <row r="243" spans="1:4" x14ac:dyDescent="0.25">
      <c r="B243" s="18"/>
      <c r="D243" s="18"/>
    </row>
    <row r="244" spans="1:4" x14ac:dyDescent="0.25">
      <c r="B244" s="18"/>
      <c r="D244" s="2" t="s">
        <v>648</v>
      </c>
    </row>
    <row r="245" spans="1:4" x14ac:dyDescent="0.25">
      <c r="A245" t="s">
        <v>209</v>
      </c>
      <c r="B245" s="18" t="s">
        <v>369</v>
      </c>
      <c r="D245" s="18" t="str">
        <f t="shared" si="6"/>
        <v>48981000-8  Софтуерни пакети за компилиране</v>
      </c>
    </row>
    <row r="246" spans="1:4" x14ac:dyDescent="0.25">
      <c r="A246" t="s">
        <v>210</v>
      </c>
      <c r="B246" s="18" t="s">
        <v>370</v>
      </c>
      <c r="D246" s="18" t="str">
        <f t="shared" si="6"/>
        <v>48982000-5  Софтуерни пакети за конфигуриране</v>
      </c>
    </row>
    <row r="247" spans="1:4" x14ac:dyDescent="0.25">
      <c r="A247" t="s">
        <v>211</v>
      </c>
      <c r="B247" s="18" t="s">
        <v>371</v>
      </c>
      <c r="D247" s="18" t="str">
        <f t="shared" si="6"/>
        <v>48983000-2 Развойни софтуерни пакети</v>
      </c>
    </row>
    <row r="248" spans="1:4" x14ac:dyDescent="0.25">
      <c r="A248" t="s">
        <v>212</v>
      </c>
      <c r="B248" s="18" t="s">
        <v>372</v>
      </c>
      <c r="D248" s="18" t="str">
        <f t="shared" si="6"/>
        <v>48984000-9 Средства с графичен потребителски интерфейс</v>
      </c>
    </row>
    <row r="249" spans="1:4" x14ac:dyDescent="0.25">
      <c r="A249" t="s">
        <v>213</v>
      </c>
      <c r="B249" s="18" t="s">
        <v>373</v>
      </c>
      <c r="D249" s="18" t="str">
        <f t="shared" si="6"/>
        <v>48985000-6  Езици за програмиране</v>
      </c>
    </row>
    <row r="250" spans="1:4" x14ac:dyDescent="0.25">
      <c r="A250" t="s">
        <v>214</v>
      </c>
      <c r="B250" s="18" t="s">
        <v>374</v>
      </c>
      <c r="D250" s="18" t="str">
        <f t="shared" si="6"/>
        <v>48986000-3  Софтуерни пакети за тестване на програми</v>
      </c>
    </row>
    <row r="251" spans="1:4" x14ac:dyDescent="0.25">
      <c r="A251" t="s">
        <v>215</v>
      </c>
      <c r="B251" s="18" t="s">
        <v>375</v>
      </c>
      <c r="D251" s="18" t="str">
        <f t="shared" si="6"/>
        <v>48987000-0  Софтуерни пакети за отстраняване на грешки (дебъгване)</v>
      </c>
    </row>
    <row r="252" spans="1:4" ht="30" hidden="1" x14ac:dyDescent="0.25">
      <c r="A252" t="s">
        <v>216</v>
      </c>
      <c r="B252" s="18" t="s">
        <v>376</v>
      </c>
      <c r="D252" s="18" t="str">
        <f t="shared" si="6"/>
        <v>48990000-4 Софтуерни пакети за електронни таблици и за разширяване на функционалните възможности</v>
      </c>
    </row>
    <row r="253" spans="1:4" x14ac:dyDescent="0.25">
      <c r="B253" s="18"/>
      <c r="D253" s="18"/>
    </row>
    <row r="254" spans="1:4" x14ac:dyDescent="0.25">
      <c r="B254" s="18"/>
      <c r="D254" s="2" t="s">
        <v>648</v>
      </c>
    </row>
    <row r="255" spans="1:4" x14ac:dyDescent="0.25">
      <c r="A255" t="s">
        <v>217</v>
      </c>
      <c r="B255" s="18" t="s">
        <v>377</v>
      </c>
      <c r="D255" s="18" t="str">
        <f t="shared" si="6"/>
        <v>48991000-1  Софтуерни пакети за електронни таблици</v>
      </c>
    </row>
    <row r="256" spans="1:4" ht="30" x14ac:dyDescent="0.25">
      <c r="A256" t="s">
        <v>378</v>
      </c>
      <c r="B256" s="18" t="s">
        <v>20</v>
      </c>
      <c r="D256" s="18" t="str">
        <f t="shared" si="6"/>
        <v>72000000-5 ИТ услуги: консултации, разработване на софтуер, Интернет и поддръжка</v>
      </c>
    </row>
    <row r="257" spans="1:4" x14ac:dyDescent="0.25">
      <c r="A257" s="19" t="s">
        <v>379</v>
      </c>
      <c r="B257" s="20" t="s">
        <v>471</v>
      </c>
      <c r="C257" s="19"/>
      <c r="D257" s="20" t="str">
        <f t="shared" si="6"/>
        <v>72100000-6 Консултантски услуги по хардуер</v>
      </c>
    </row>
    <row r="258" spans="1:4" x14ac:dyDescent="0.25">
      <c r="A258" t="s">
        <v>380</v>
      </c>
      <c r="B258" s="18" t="s">
        <v>472</v>
      </c>
      <c r="D258" s="18" t="str">
        <f t="shared" si="6"/>
        <v>72110000-9 Консултантски услуги, свързани с избор на хардуер</v>
      </c>
    </row>
    <row r="259" spans="1:4" ht="30" x14ac:dyDescent="0.25">
      <c r="A259" t="s">
        <v>381</v>
      </c>
      <c r="B259" s="18" t="s">
        <v>473</v>
      </c>
      <c r="D259" s="18" t="str">
        <f t="shared" si="6"/>
        <v>72120000-2 Консултантски услуги по възстановяване на хардуер в случай на отказ</v>
      </c>
    </row>
    <row r="260" spans="1:4" x14ac:dyDescent="0.25">
      <c r="A260" t="s">
        <v>382</v>
      </c>
      <c r="B260" s="18" t="s">
        <v>474</v>
      </c>
      <c r="D260" s="18" t="str">
        <f t="shared" si="6"/>
        <v>72130000-5 Консултантски услуги по оборудване на компютърни зали</v>
      </c>
    </row>
    <row r="261" spans="1:4" x14ac:dyDescent="0.25">
      <c r="A261" t="s">
        <v>383</v>
      </c>
      <c r="B261" s="18" t="s">
        <v>475</v>
      </c>
      <c r="D261" s="18" t="str">
        <f t="shared" si="6"/>
        <v>72140000-8  Консултантски услуги по приемни изпитвания на хардуер</v>
      </c>
    </row>
    <row r="262" spans="1:4" ht="30" x14ac:dyDescent="0.25">
      <c r="A262" t="s">
        <v>384</v>
      </c>
      <c r="B262" s="18" t="s">
        <v>476</v>
      </c>
      <c r="D262" s="18" t="str">
        <f t="shared" si="6"/>
        <v>72150000-1 Консултантски услуги по компютърен одит и консултантски услуги по хардуер</v>
      </c>
    </row>
    <row r="263" spans="1:4" x14ac:dyDescent="0.25">
      <c r="A263" t="s">
        <v>385</v>
      </c>
      <c r="B263" s="18" t="s">
        <v>477</v>
      </c>
      <c r="D263" s="18" t="str">
        <f t="shared" si="6"/>
        <v>72200000-7 Програмиране и софтуерни консултантски услуги</v>
      </c>
    </row>
    <row r="264" spans="1:4" x14ac:dyDescent="0.25">
      <c r="A264" t="s">
        <v>386</v>
      </c>
      <c r="B264" s="18" t="s">
        <v>478</v>
      </c>
      <c r="D264" s="18" t="str">
        <f t="shared" si="6"/>
        <v>72210000-0  Услуги по програмиране на софтуерни пакети</v>
      </c>
    </row>
    <row r="265" spans="1:4" x14ac:dyDescent="0.25">
      <c r="B265" s="18"/>
      <c r="D265" s="18"/>
    </row>
    <row r="266" spans="1:4" x14ac:dyDescent="0.25">
      <c r="B266" s="18"/>
      <c r="D266" s="2" t="s">
        <v>648</v>
      </c>
    </row>
    <row r="267" spans="1:4" ht="30" x14ac:dyDescent="0.25">
      <c r="A267" t="s">
        <v>387</v>
      </c>
      <c r="B267" s="18" t="s">
        <v>479</v>
      </c>
      <c r="D267" s="18" t="str">
        <f t="shared" si="6"/>
        <v>72211000-7  Услуги по програмиране на системен софтуер и потребителски софтуерни средства</v>
      </c>
    </row>
    <row r="268" spans="1:4" x14ac:dyDescent="0.25">
      <c r="A268" t="s">
        <v>388</v>
      </c>
      <c r="B268" s="18" t="s">
        <v>480</v>
      </c>
      <c r="D268" s="18" t="str">
        <f t="shared" si="6"/>
        <v>72212000-4 Услуги по програмиране на приложен софтуер</v>
      </c>
    </row>
    <row r="269" spans="1:4" x14ac:dyDescent="0.25">
      <c r="A269" t="s">
        <v>389</v>
      </c>
      <c r="B269" s="18" t="s">
        <v>481</v>
      </c>
      <c r="D269" s="18" t="str">
        <f>CONCATENATE(A269," ",B269)</f>
        <v>72220000-3 Системни и технически консултантски услуги</v>
      </c>
    </row>
    <row r="270" spans="1:4" x14ac:dyDescent="0.25">
      <c r="B270" s="18"/>
      <c r="D270" s="18"/>
    </row>
    <row r="271" spans="1:4" x14ac:dyDescent="0.25">
      <c r="B271" s="18"/>
      <c r="D271" s="2" t="s">
        <v>648</v>
      </c>
    </row>
    <row r="272" spans="1:4" ht="30" x14ac:dyDescent="0.25">
      <c r="A272" t="s">
        <v>390</v>
      </c>
      <c r="B272" s="18" t="s">
        <v>482</v>
      </c>
      <c r="D272" s="18" t="str">
        <f t="shared" ref="D272:D299" si="7">CONCATENATE(A272," ",B272)</f>
        <v>72221000-0 Консултантски услуги по бизнес анализи на експлоатацията на системата</v>
      </c>
    </row>
    <row r="273" spans="1:4" ht="30" x14ac:dyDescent="0.25">
      <c r="A273" t="s">
        <v>391</v>
      </c>
      <c r="B273" s="18" t="s">
        <v>483</v>
      </c>
      <c r="D273" s="18" t="str">
        <f t="shared" si="7"/>
        <v>72222000-7 Услуги по стратегически анализ и планиране на компютърни системи и информационни технологии</v>
      </c>
    </row>
    <row r="274" spans="1:4" ht="30" x14ac:dyDescent="0.25">
      <c r="A274" s="19" t="s">
        <v>392</v>
      </c>
      <c r="B274" s="20" t="s">
        <v>484</v>
      </c>
      <c r="C274" s="19"/>
      <c r="D274" s="20" t="str">
        <f t="shared" si="7"/>
        <v>72223000-4 Услуги по анализ на изискванията на информационните технологии</v>
      </c>
    </row>
    <row r="275" spans="1:4" ht="30" x14ac:dyDescent="0.25">
      <c r="A275" s="19" t="s">
        <v>393</v>
      </c>
      <c r="B275" s="20" t="s">
        <v>485</v>
      </c>
      <c r="C275" s="19"/>
      <c r="D275" s="20" t="str">
        <f t="shared" si="7"/>
        <v>72224000-1 Консултантски услуги по управление на компютърни проекти</v>
      </c>
    </row>
    <row r="276" spans="1:4" ht="30" x14ac:dyDescent="0.25">
      <c r="A276" s="19" t="s">
        <v>394</v>
      </c>
      <c r="B276" s="20" t="s">
        <v>486</v>
      </c>
      <c r="C276" s="19"/>
      <c r="D276" s="20" t="str">
        <f t="shared" si="7"/>
        <v>72225000-8 Услуги по оценяване и анализ на процедурите по осигуряване на качеството на системите</v>
      </c>
    </row>
    <row r="277" spans="1:4" ht="30" x14ac:dyDescent="0.25">
      <c r="A277" s="19" t="s">
        <v>395</v>
      </c>
      <c r="B277" s="20" t="s">
        <v>487</v>
      </c>
      <c r="C277" s="19"/>
      <c r="D277" s="20" t="str">
        <f t="shared" si="7"/>
        <v>72226000-5  Консултантски услуги по приемни изпитвания на системен софтуер</v>
      </c>
    </row>
    <row r="278" spans="1:4" x14ac:dyDescent="0.25">
      <c r="A278" s="19" t="s">
        <v>396</v>
      </c>
      <c r="B278" s="20" t="s">
        <v>488</v>
      </c>
      <c r="C278" s="19"/>
      <c r="D278" s="20" t="str">
        <f t="shared" si="7"/>
        <v>72227000-2  Консултантски услуги, свързани с интегриране на софтуер</v>
      </c>
    </row>
    <row r="279" spans="1:4" x14ac:dyDescent="0.25">
      <c r="A279" s="19" t="s">
        <v>397</v>
      </c>
      <c r="B279" s="20" t="s">
        <v>489</v>
      </c>
      <c r="C279" s="19"/>
      <c r="D279" s="20" t="str">
        <f t="shared" si="7"/>
        <v>72228000-9  Консултантски услуги, свързани с интегриране на хардуер</v>
      </c>
    </row>
    <row r="280" spans="1:4" x14ac:dyDescent="0.25">
      <c r="A280" s="19" t="s">
        <v>398</v>
      </c>
      <c r="B280" s="20" t="s">
        <v>490</v>
      </c>
      <c r="C280" s="19"/>
      <c r="D280" s="20"/>
    </row>
    <row r="281" spans="1:4" x14ac:dyDescent="0.25">
      <c r="A281" s="19"/>
      <c r="B281" s="20"/>
      <c r="C281" s="19"/>
      <c r="D281" s="20"/>
    </row>
    <row r="282" spans="1:4" x14ac:dyDescent="0.25">
      <c r="A282" s="19"/>
      <c r="B282" s="20"/>
      <c r="C282" s="19"/>
      <c r="D282" s="20" t="s">
        <v>648</v>
      </c>
    </row>
    <row r="283" spans="1:4" x14ac:dyDescent="0.25">
      <c r="A283" s="19" t="s">
        <v>399</v>
      </c>
      <c r="B283" s="20" t="s">
        <v>491</v>
      </c>
      <c r="C283" s="19"/>
      <c r="D283" s="20" t="str">
        <f t="shared" si="7"/>
        <v>72231000-3 Разработване на софтуер за военни приложения</v>
      </c>
    </row>
    <row r="284" spans="1:4" ht="30" x14ac:dyDescent="0.25">
      <c r="A284" s="19" t="s">
        <v>400</v>
      </c>
      <c r="B284" s="20" t="s">
        <v>492</v>
      </c>
      <c r="C284" s="19"/>
      <c r="D284" s="20" t="str">
        <f t="shared" si="7"/>
        <v>72232000-0 Разработване на софтуер за обработка на транзакции и друг поръчков (клиентски) софтуер</v>
      </c>
    </row>
    <row r="285" spans="1:4" x14ac:dyDescent="0.25">
      <c r="A285" t="s">
        <v>401</v>
      </c>
      <c r="B285" s="18" t="s">
        <v>493</v>
      </c>
      <c r="D285" s="20" t="str">
        <f t="shared" si="7"/>
        <v>72240000-9 Системен анализ и програмни услуги</v>
      </c>
    </row>
    <row r="286" spans="1:4" x14ac:dyDescent="0.25">
      <c r="B286" s="18"/>
      <c r="D286" s="20"/>
    </row>
    <row r="287" spans="1:4" x14ac:dyDescent="0.25">
      <c r="B287" s="18"/>
      <c r="D287" s="20" t="s">
        <v>648</v>
      </c>
    </row>
    <row r="288" spans="1:4" x14ac:dyDescent="0.25">
      <c r="A288" t="s">
        <v>402</v>
      </c>
      <c r="B288" s="18" t="s">
        <v>494</v>
      </c>
      <c r="D288" s="20" t="str">
        <f t="shared" si="7"/>
        <v>72241000-6  Услуги по специфициране на цели на критични проекти</v>
      </c>
    </row>
    <row r="289" spans="1:4" x14ac:dyDescent="0.25">
      <c r="A289" t="s">
        <v>403</v>
      </c>
      <c r="B289" s="18" t="s">
        <v>495</v>
      </c>
      <c r="D289" s="20" t="str">
        <f t="shared" si="7"/>
        <v>72242000-3  Услуги по моделиране на проекти</v>
      </c>
    </row>
    <row r="290" spans="1:4" x14ac:dyDescent="0.25">
      <c r="A290" t="s">
        <v>404</v>
      </c>
      <c r="B290" s="18" t="s">
        <v>496</v>
      </c>
      <c r="D290" s="20" t="str">
        <f t="shared" si="7"/>
        <v>72243000-0  Услуги по програмиране</v>
      </c>
    </row>
    <row r="291" spans="1:4" x14ac:dyDescent="0.25">
      <c r="A291" t="s">
        <v>405</v>
      </c>
      <c r="B291" s="18" t="s">
        <v>497</v>
      </c>
      <c r="D291" s="20" t="str">
        <f t="shared" si="7"/>
        <v>72244000-7  Услуги по изработване на прототип</v>
      </c>
    </row>
    <row r="292" spans="1:4" ht="30" x14ac:dyDescent="0.25">
      <c r="A292" t="s">
        <v>406</v>
      </c>
      <c r="B292" s="18" t="s">
        <v>498</v>
      </c>
      <c r="D292" s="20" t="str">
        <f t="shared" si="7"/>
        <v>72245000-4  Услуги на договорна основа по системен анализ и програмиране</v>
      </c>
    </row>
    <row r="293" spans="1:4" x14ac:dyDescent="0.25">
      <c r="A293" t="s">
        <v>407</v>
      </c>
      <c r="B293" s="18" t="s">
        <v>499</v>
      </c>
      <c r="D293" s="20" t="str">
        <f t="shared" si="7"/>
        <v>72246000-1 Консултантски услуги по компютърни системи</v>
      </c>
    </row>
    <row r="294" spans="1:4" x14ac:dyDescent="0.25">
      <c r="A294" t="s">
        <v>408</v>
      </c>
      <c r="B294" s="18" t="s">
        <v>500</v>
      </c>
      <c r="D294" s="18" t="str">
        <f t="shared" si="7"/>
        <v>72250000-2 Услуги по поддържане на системи и оказване на помощ</v>
      </c>
    </row>
    <row r="295" spans="1:4" x14ac:dyDescent="0.25">
      <c r="B295" s="18"/>
      <c r="D295" s="18"/>
    </row>
    <row r="296" spans="1:4" x14ac:dyDescent="0.25">
      <c r="B296" s="18"/>
      <c r="D296" s="2" t="s">
        <v>648</v>
      </c>
    </row>
    <row r="297" spans="1:4" x14ac:dyDescent="0.25">
      <c r="A297" t="s">
        <v>409</v>
      </c>
      <c r="B297" s="18" t="s">
        <v>501</v>
      </c>
      <c r="D297" s="18" t="str">
        <f t="shared" si="7"/>
        <v>72251000-9 Услуги по възстановяване на софтуер след отказ</v>
      </c>
    </row>
    <row r="298" spans="1:4" x14ac:dyDescent="0.25">
      <c r="A298" t="s">
        <v>410</v>
      </c>
      <c r="B298" s="18" t="s">
        <v>502</v>
      </c>
      <c r="D298" s="18" t="str">
        <f t="shared" si="7"/>
        <v>72252000-6 Услуги по компютърно архивиране</v>
      </c>
    </row>
    <row r="299" spans="1:4" ht="30" x14ac:dyDescent="0.25">
      <c r="A299" t="s">
        <v>411</v>
      </c>
      <c r="B299" s="18" t="s">
        <v>503</v>
      </c>
      <c r="D299" s="18" t="str">
        <f t="shared" si="7"/>
        <v>72253000-3  Услуги в помощ на потребителите и поддържане на системи</v>
      </c>
    </row>
    <row r="300" spans="1:4" x14ac:dyDescent="0.25">
      <c r="A300" t="s">
        <v>412</v>
      </c>
      <c r="B300" s="18" t="s">
        <v>504</v>
      </c>
      <c r="D300" s="18" t="str">
        <f t="shared" ref="D300:D364" si="8">CONCATENATE(A300," ",B300)</f>
        <v>72254000-0  Услуги по тестване на софтуер</v>
      </c>
    </row>
    <row r="301" spans="1:4" x14ac:dyDescent="0.25">
      <c r="A301" t="s">
        <v>413</v>
      </c>
      <c r="B301" s="18" t="s">
        <v>505</v>
      </c>
      <c r="D301" s="20" t="str">
        <f t="shared" si="8"/>
        <v>72260000-5 Услуги, свързани със софтуерни продукти</v>
      </c>
    </row>
    <row r="302" spans="1:4" x14ac:dyDescent="0.25">
      <c r="B302" s="18"/>
      <c r="D302" s="20"/>
    </row>
    <row r="303" spans="1:4" x14ac:dyDescent="0.25">
      <c r="B303" s="18"/>
      <c r="D303" s="20" t="s">
        <v>648</v>
      </c>
    </row>
    <row r="304" spans="1:4" ht="30" x14ac:dyDescent="0.25">
      <c r="A304" t="s">
        <v>414</v>
      </c>
      <c r="B304" s="18" t="s">
        <v>506</v>
      </c>
      <c r="D304" s="20" t="str">
        <f t="shared" si="8"/>
        <v>72261000-2  Услуги по оказване на помощ, свързана със софтуерните продукти</v>
      </c>
    </row>
    <row r="305" spans="1:4" x14ac:dyDescent="0.25">
      <c r="A305" t="s">
        <v>415</v>
      </c>
      <c r="B305" s="18" t="s">
        <v>507</v>
      </c>
      <c r="D305" s="20" t="str">
        <f t="shared" si="8"/>
        <v>72262000-9 Услуги по разработване на софтуер</v>
      </c>
    </row>
    <row r="306" spans="1:4" x14ac:dyDescent="0.25">
      <c r="A306" t="s">
        <v>416</v>
      </c>
      <c r="B306" s="18" t="s">
        <v>508</v>
      </c>
      <c r="D306" s="20" t="str">
        <f t="shared" si="8"/>
        <v>72263000-6  Услуги по инсталиране на софтуерни продукти</v>
      </c>
    </row>
    <row r="307" spans="1:4" x14ac:dyDescent="0.25">
      <c r="A307" t="s">
        <v>417</v>
      </c>
      <c r="B307" s="18" t="s">
        <v>509</v>
      </c>
      <c r="D307" s="20" t="str">
        <f t="shared" si="8"/>
        <v>72264000-3 Услуги по възпроизвеждане на софтуерни продукти</v>
      </c>
    </row>
    <row r="308" spans="1:4" x14ac:dyDescent="0.25">
      <c r="A308" t="s">
        <v>418</v>
      </c>
      <c r="B308" s="18" t="s">
        <v>510</v>
      </c>
      <c r="D308" s="20" t="str">
        <f t="shared" si="8"/>
        <v>72265000-0  Услуги по конфигурация на софтуерни продукти</v>
      </c>
    </row>
    <row r="309" spans="1:4" x14ac:dyDescent="0.25">
      <c r="A309" t="s">
        <v>419</v>
      </c>
      <c r="B309" s="18" t="s">
        <v>511</v>
      </c>
      <c r="D309" s="20" t="str">
        <f t="shared" si="8"/>
        <v>72266000-7 Консултантски услуги, свързани със софтуерни продукти</v>
      </c>
    </row>
    <row r="310" spans="1:4" x14ac:dyDescent="0.25">
      <c r="A310" t="s">
        <v>420</v>
      </c>
      <c r="B310" s="18" t="s">
        <v>512</v>
      </c>
      <c r="D310" s="20" t="str">
        <f t="shared" si="8"/>
        <v>72267000-4 Услуги по поддържане и ремонт на софтуер</v>
      </c>
    </row>
    <row r="311" spans="1:4" x14ac:dyDescent="0.25">
      <c r="A311" t="s">
        <v>421</v>
      </c>
      <c r="B311" s="18" t="s">
        <v>513</v>
      </c>
      <c r="D311" s="20" t="str">
        <f t="shared" si="8"/>
        <v>72268000-1  Услуги по доставка на софтуерни продукти</v>
      </c>
    </row>
    <row r="312" spans="1:4" x14ac:dyDescent="0.25">
      <c r="A312" t="s">
        <v>422</v>
      </c>
      <c r="B312" s="18" t="s">
        <v>514</v>
      </c>
      <c r="D312" s="20" t="str">
        <f t="shared" si="8"/>
        <v>72300000-8 Услуги по предаване и обработка на данни</v>
      </c>
    </row>
    <row r="313" spans="1:4" x14ac:dyDescent="0.25">
      <c r="A313" t="s">
        <v>423</v>
      </c>
      <c r="B313" s="18" t="s">
        <v>515</v>
      </c>
      <c r="D313" s="20" t="str">
        <f t="shared" si="8"/>
        <v>72310000-1 Услуги по обработка на данни</v>
      </c>
    </row>
    <row r="314" spans="1:4" x14ac:dyDescent="0.25">
      <c r="B314" s="18"/>
      <c r="D314" s="20"/>
    </row>
    <row r="315" spans="1:4" x14ac:dyDescent="0.25">
      <c r="B315" s="18"/>
      <c r="D315" s="20" t="s">
        <v>648</v>
      </c>
    </row>
    <row r="316" spans="1:4" x14ac:dyDescent="0.25">
      <c r="A316" t="s">
        <v>424</v>
      </c>
      <c r="B316" s="18" t="s">
        <v>516</v>
      </c>
      <c r="D316" s="20" t="str">
        <f t="shared" si="8"/>
        <v>72311000-8 Компютърни услуги по табулиране</v>
      </c>
    </row>
    <row r="317" spans="1:4" x14ac:dyDescent="0.25">
      <c r="A317" t="s">
        <v>425</v>
      </c>
      <c r="B317" s="18" t="s">
        <v>517</v>
      </c>
      <c r="D317" s="20" t="str">
        <f t="shared" si="8"/>
        <v>72312000-5  Услуги по компютърно въвеждане на данни</v>
      </c>
    </row>
    <row r="318" spans="1:4" x14ac:dyDescent="0.25">
      <c r="A318" t="s">
        <v>426</v>
      </c>
      <c r="B318" s="18" t="s">
        <v>518</v>
      </c>
      <c r="D318" s="20" t="str">
        <f t="shared" si="8"/>
        <v>72313000-2  Услуги по събиране на данни</v>
      </c>
    </row>
    <row r="319" spans="1:4" x14ac:dyDescent="0.25">
      <c r="A319" t="s">
        <v>427</v>
      </c>
      <c r="B319" s="18" t="s">
        <v>519</v>
      </c>
      <c r="D319" s="20" t="str">
        <f t="shared" si="8"/>
        <v>72314000-9  Услуги по събиране и сортиране на данни</v>
      </c>
    </row>
    <row r="320" spans="1:4" ht="30" x14ac:dyDescent="0.25">
      <c r="A320" t="s">
        <v>428</v>
      </c>
      <c r="B320" s="18" t="s">
        <v>520</v>
      </c>
      <c r="D320" s="20" t="str">
        <f t="shared" si="8"/>
        <v>72315000-6 Услуги по управление и оказване на помощ, свързана с мрежи за предаване на данни</v>
      </c>
    </row>
    <row r="321" spans="1:4" x14ac:dyDescent="0.25">
      <c r="A321" t="s">
        <v>429</v>
      </c>
      <c r="B321" s="18" t="s">
        <v>521</v>
      </c>
      <c r="D321" s="20" t="str">
        <f t="shared" si="8"/>
        <v>72316000-3 Услуги по анализ на данни</v>
      </c>
    </row>
    <row r="322" spans="1:4" x14ac:dyDescent="0.25">
      <c r="A322" t="s">
        <v>430</v>
      </c>
      <c r="B322" s="18" t="s">
        <v>522</v>
      </c>
      <c r="D322" s="20" t="str">
        <f t="shared" si="8"/>
        <v>72317000-0 Услуги по съхраняване на данни</v>
      </c>
    </row>
    <row r="323" spans="1:4" x14ac:dyDescent="0.25">
      <c r="A323" t="s">
        <v>431</v>
      </c>
      <c r="B323" s="18" t="s">
        <v>523</v>
      </c>
      <c r="D323" s="20" t="str">
        <f t="shared" si="8"/>
        <v>72318000-7  Услуги по предаване на данни</v>
      </c>
    </row>
    <row r="324" spans="1:4" x14ac:dyDescent="0.25">
      <c r="A324" t="s">
        <v>432</v>
      </c>
      <c r="B324" s="18" t="s">
        <v>524</v>
      </c>
      <c r="D324" s="20" t="str">
        <f t="shared" si="8"/>
        <v>72319000-4  Услуги по доставка на данни</v>
      </c>
    </row>
    <row r="325" spans="1:4" x14ac:dyDescent="0.25">
      <c r="A325" t="s">
        <v>433</v>
      </c>
      <c r="B325" s="18" t="s">
        <v>525</v>
      </c>
      <c r="D325" s="20" t="str">
        <f t="shared" si="8"/>
        <v>72320000-4  Услуги, свързани с бази данни</v>
      </c>
    </row>
    <row r="326" spans="1:4" x14ac:dyDescent="0.25">
      <c r="B326" s="18"/>
      <c r="D326" s="20"/>
    </row>
    <row r="327" spans="1:4" x14ac:dyDescent="0.25">
      <c r="B327" s="18"/>
      <c r="D327" s="20" t="s">
        <v>648</v>
      </c>
    </row>
    <row r="328" spans="1:4" x14ac:dyDescent="0.25">
      <c r="A328" t="s">
        <v>434</v>
      </c>
      <c r="B328" s="18" t="s">
        <v>526</v>
      </c>
      <c r="D328" s="20" t="str">
        <f t="shared" si="8"/>
        <v>72321000-1  Услуги, свързани с бази данни с добавена стойност</v>
      </c>
    </row>
    <row r="329" spans="1:4" x14ac:dyDescent="0.25">
      <c r="A329" t="s">
        <v>435</v>
      </c>
      <c r="B329" s="18" t="s">
        <v>527</v>
      </c>
      <c r="D329" s="20" t="str">
        <f t="shared" si="8"/>
        <v>72322000-8  Услуги по управление на данни</v>
      </c>
    </row>
    <row r="330" spans="1:4" ht="30" x14ac:dyDescent="0.25">
      <c r="A330" s="19" t="s">
        <v>436</v>
      </c>
      <c r="B330" s="20" t="s">
        <v>528</v>
      </c>
      <c r="C330" s="19"/>
      <c r="D330" s="20" t="str">
        <f t="shared" si="8"/>
        <v>72330000-2 Услуги по стандартизация и класификация на съдържание и данни</v>
      </c>
    </row>
    <row r="331" spans="1:4" hidden="1" x14ac:dyDescent="0.25">
      <c r="A331" t="s">
        <v>437</v>
      </c>
      <c r="B331" s="18" t="s">
        <v>529</v>
      </c>
      <c r="D331" s="18" t="str">
        <f t="shared" si="8"/>
        <v>72400000-4  Интернет услуги</v>
      </c>
    </row>
    <row r="332" spans="1:4" hidden="1" x14ac:dyDescent="0.25">
      <c r="A332" t="s">
        <v>438</v>
      </c>
      <c r="B332" s="18" t="s">
        <v>530</v>
      </c>
      <c r="D332" s="18" t="str">
        <f t="shared" si="8"/>
        <v>72410000-7  Услуги на доставчици</v>
      </c>
    </row>
    <row r="333" spans="1:4" s="19" customFormat="1" x14ac:dyDescent="0.25">
      <c r="B333" s="20"/>
      <c r="D333" s="20"/>
    </row>
    <row r="334" spans="1:4" s="19" customFormat="1" x14ac:dyDescent="0.25">
      <c r="B334" s="20"/>
      <c r="D334" s="20" t="s">
        <v>648</v>
      </c>
    </row>
    <row r="335" spans="1:4" s="19" customFormat="1" x14ac:dyDescent="0.25">
      <c r="A335" s="19" t="s">
        <v>439</v>
      </c>
      <c r="B335" s="20" t="s">
        <v>531</v>
      </c>
      <c r="D335" s="20" t="str">
        <f t="shared" si="8"/>
        <v>72411000-4  Доставчици на интернет услуги (ISP)</v>
      </c>
    </row>
    <row r="336" spans="1:4" s="19" customFormat="1" x14ac:dyDescent="0.25">
      <c r="A336" s="19" t="s">
        <v>440</v>
      </c>
      <c r="B336" s="20" t="s">
        <v>532</v>
      </c>
      <c r="D336" s="20" t="str">
        <f t="shared" si="8"/>
        <v>72412000-1 Доставчик на услуги за електронна поща</v>
      </c>
    </row>
    <row r="337" spans="1:4" s="19" customFormat="1" x14ac:dyDescent="0.25">
      <c r="A337" s="19" t="s">
        <v>441</v>
      </c>
      <c r="B337" s="20" t="s">
        <v>533</v>
      </c>
      <c r="D337" s="20" t="str">
        <f t="shared" si="8"/>
        <v>72413000-8  Услуги по уебдизайн</v>
      </c>
    </row>
    <row r="338" spans="1:4" s="19" customFormat="1" x14ac:dyDescent="0.25">
      <c r="A338" s="19" t="s">
        <v>442</v>
      </c>
      <c r="B338" s="20" t="s">
        <v>534</v>
      </c>
      <c r="D338" s="20" t="str">
        <f t="shared" si="8"/>
        <v>72414000-5  Доставчици на машини за търсене в Интернет</v>
      </c>
    </row>
    <row r="339" spans="1:4" s="19" customFormat="1" x14ac:dyDescent="0.25">
      <c r="A339" s="19" t="s">
        <v>443</v>
      </c>
      <c r="B339" s="20" t="s">
        <v>535</v>
      </c>
      <c r="D339" s="20" t="str">
        <f t="shared" si="8"/>
        <v>72415000-2  Услуги за хостинг на уебстраници</v>
      </c>
    </row>
    <row r="340" spans="1:4" s="19" customFormat="1" x14ac:dyDescent="0.25">
      <c r="A340" s="19" t="s">
        <v>444</v>
      </c>
      <c r="B340" s="20" t="s">
        <v>536</v>
      </c>
      <c r="D340" s="20" t="str">
        <f t="shared" si="8"/>
        <v>72416000-9  Доставчици на услуги с приложни програми</v>
      </c>
    </row>
    <row r="341" spans="1:4" s="19" customFormat="1" x14ac:dyDescent="0.25">
      <c r="A341" s="19" t="s">
        <v>445</v>
      </c>
      <c r="B341" s="20" t="s">
        <v>537</v>
      </c>
      <c r="D341" s="20" t="str">
        <f t="shared" si="8"/>
        <v>72417000-6 Имена на интернет домейни</v>
      </c>
    </row>
    <row r="342" spans="1:4" x14ac:dyDescent="0.25">
      <c r="A342" s="19" t="s">
        <v>446</v>
      </c>
      <c r="B342" s="20" t="s">
        <v>538</v>
      </c>
      <c r="C342" s="19"/>
      <c r="D342" s="20" t="str">
        <f t="shared" si="8"/>
        <v>72420000-0 Услуги по интернет разработка</v>
      </c>
    </row>
    <row r="343" spans="1:4" x14ac:dyDescent="0.25">
      <c r="B343" s="20"/>
      <c r="C343" s="19"/>
      <c r="D343" s="20"/>
    </row>
    <row r="344" spans="1:4" x14ac:dyDescent="0.25">
      <c r="B344" s="20"/>
      <c r="C344" s="19"/>
      <c r="D344" s="20" t="s">
        <v>648</v>
      </c>
    </row>
    <row r="345" spans="1:4" ht="30" x14ac:dyDescent="0.25">
      <c r="A345" t="s">
        <v>447</v>
      </c>
      <c r="B345" s="20" t="s">
        <v>539</v>
      </c>
      <c r="C345" s="19"/>
      <c r="D345" s="20" t="str">
        <f t="shared" si="8"/>
        <v>72421000-7 Услуги по разработване на приложения клиенти за Интернет или интранет</v>
      </c>
    </row>
    <row r="346" spans="1:4" ht="30" x14ac:dyDescent="0.25">
      <c r="A346" t="s">
        <v>448</v>
      </c>
      <c r="B346" s="20" t="s">
        <v>540</v>
      </c>
      <c r="C346" s="19"/>
      <c r="D346" s="20" t="str">
        <f t="shared" si="8"/>
        <v>72422000-4 Услуги по разработване на приложения сървъри за Интернет или интранет</v>
      </c>
    </row>
    <row r="347" spans="1:4" x14ac:dyDescent="0.25">
      <c r="A347" t="s">
        <v>449</v>
      </c>
      <c r="B347" s="20" t="s">
        <v>541</v>
      </c>
      <c r="C347" s="19"/>
      <c r="D347" s="20" t="str">
        <f t="shared" si="8"/>
        <v>72500000-0 Услуги, свързани с използване на компютри</v>
      </c>
    </row>
    <row r="348" spans="1:4" ht="30" x14ac:dyDescent="0.25">
      <c r="A348" t="s">
        <v>450</v>
      </c>
      <c r="B348" s="20" t="s">
        <v>542</v>
      </c>
      <c r="C348" s="19"/>
      <c r="D348" s="20" t="str">
        <f t="shared" si="8"/>
        <v>72510000-3  Услуги по управление, свързани с използване на компютри</v>
      </c>
    </row>
    <row r="349" spans="1:4" x14ac:dyDescent="0.25">
      <c r="B349" s="20"/>
      <c r="C349" s="19"/>
      <c r="D349" s="20"/>
    </row>
    <row r="350" spans="1:4" x14ac:dyDescent="0.25">
      <c r="B350" s="20"/>
      <c r="C350" s="19"/>
      <c r="D350" s="20" t="s">
        <v>648</v>
      </c>
    </row>
    <row r="351" spans="1:4" ht="30" x14ac:dyDescent="0.25">
      <c r="A351" t="s">
        <v>451</v>
      </c>
      <c r="B351" s="20" t="s">
        <v>543</v>
      </c>
      <c r="C351" s="19"/>
      <c r="D351" s="20" t="str">
        <f t="shared" si="8"/>
        <v>72511000-0 Услуги, свързани със софтуерни продукти за управление на мрежа</v>
      </c>
    </row>
    <row r="352" spans="1:4" x14ac:dyDescent="0.25">
      <c r="A352" t="s">
        <v>452</v>
      </c>
      <c r="B352" s="20" t="s">
        <v>544</v>
      </c>
      <c r="C352" s="19"/>
      <c r="D352" s="20" t="str">
        <f t="shared" si="8"/>
        <v>72512000-7  Услуги по управление на документи</v>
      </c>
    </row>
    <row r="353" spans="1:4" x14ac:dyDescent="0.25">
      <c r="A353" t="s">
        <v>453</v>
      </c>
      <c r="B353" s="20" t="s">
        <v>545</v>
      </c>
      <c r="C353" s="19"/>
      <c r="D353" s="20" t="str">
        <f t="shared" si="8"/>
        <v>72513000-4 Услуги, свързани с офис автоматизацията</v>
      </c>
    </row>
    <row r="354" spans="1:4" x14ac:dyDescent="0.25">
      <c r="A354" t="s">
        <v>454</v>
      </c>
      <c r="B354" s="20" t="s">
        <v>546</v>
      </c>
      <c r="C354" s="19"/>
      <c r="D354" s="20" t="str">
        <f t="shared" si="8"/>
        <v>72514000-1 Услуги по управление на компютърни системи</v>
      </c>
    </row>
    <row r="355" spans="1:4" ht="30" x14ac:dyDescent="0.25">
      <c r="A355" t="s">
        <v>455</v>
      </c>
      <c r="B355" s="20" t="s">
        <v>547</v>
      </c>
      <c r="C355" s="19"/>
      <c r="D355" s="20" t="str">
        <f t="shared" si="8"/>
        <v>72540000-2 Услуги, свързани с увеличаване на възможностите на компютри</v>
      </c>
    </row>
    <row r="356" spans="1:4" x14ac:dyDescent="0.25">
      <c r="B356" s="20"/>
      <c r="C356" s="19"/>
      <c r="D356" s="20"/>
    </row>
    <row r="357" spans="1:4" x14ac:dyDescent="0.25">
      <c r="A357" s="19"/>
      <c r="B357" s="20"/>
      <c r="C357" s="19"/>
      <c r="D357" s="20" t="s">
        <v>648</v>
      </c>
    </row>
    <row r="358" spans="1:4" ht="30" x14ac:dyDescent="0.25">
      <c r="A358" s="19" t="s">
        <v>456</v>
      </c>
      <c r="B358" s="20" t="s">
        <v>548</v>
      </c>
      <c r="C358" s="19"/>
      <c r="D358" s="20" t="str">
        <f t="shared" si="8"/>
        <v>72541000-9 Услуги, свързани с разширение на компютърна конфигурация</v>
      </c>
    </row>
    <row r="359" spans="1:4" x14ac:dyDescent="0.25">
      <c r="A359" s="19" t="s">
        <v>457</v>
      </c>
      <c r="B359" s="20" t="s">
        <v>549</v>
      </c>
      <c r="C359" s="19"/>
      <c r="D359" s="20" t="str">
        <f t="shared" si="8"/>
        <v>72590000-7  Професионални компютърни услуги</v>
      </c>
    </row>
    <row r="360" spans="1:4" x14ac:dyDescent="0.25">
      <c r="A360" s="19"/>
      <c r="B360" s="20"/>
      <c r="C360" s="19"/>
      <c r="D360" s="20"/>
    </row>
    <row r="361" spans="1:4" x14ac:dyDescent="0.25">
      <c r="A361" s="19"/>
      <c r="B361" s="20"/>
      <c r="C361" s="19"/>
      <c r="D361" s="20" t="s">
        <v>648</v>
      </c>
    </row>
    <row r="362" spans="1:4" x14ac:dyDescent="0.25">
      <c r="A362" s="19" t="s">
        <v>458</v>
      </c>
      <c r="B362" s="20" t="s">
        <v>550</v>
      </c>
      <c r="C362" s="19"/>
      <c r="D362" s="20" t="str">
        <f t="shared" si="8"/>
        <v>72591000-4  Разработка на договори за ниво на обслужване</v>
      </c>
    </row>
    <row r="363" spans="1:4" ht="30" x14ac:dyDescent="0.25">
      <c r="A363" t="s">
        <v>459</v>
      </c>
      <c r="B363" s="20" t="s">
        <v>551</v>
      </c>
      <c r="C363" s="19"/>
      <c r="D363" s="20" t="str">
        <f t="shared" si="8"/>
        <v>72600000-6 Услуги по оказване на помощ и консултации в областта на компютърните системи</v>
      </c>
    </row>
    <row r="364" spans="1:4" ht="30" x14ac:dyDescent="0.25">
      <c r="A364" t="s">
        <v>460</v>
      </c>
      <c r="B364" s="20" t="s">
        <v>552</v>
      </c>
      <c r="C364" s="19"/>
      <c r="D364" s="20" t="str">
        <f t="shared" si="8"/>
        <v>72610000-9  Услуги по оказване на помощ в областта на компютърните системи</v>
      </c>
    </row>
    <row r="365" spans="1:4" x14ac:dyDescent="0.25">
      <c r="B365" s="20"/>
      <c r="C365" s="19"/>
      <c r="D365" s="20"/>
    </row>
    <row r="366" spans="1:4" x14ac:dyDescent="0.25">
      <c r="B366" s="20"/>
      <c r="C366" s="19"/>
      <c r="D366" s="20" t="s">
        <v>648</v>
      </c>
    </row>
    <row r="367" spans="1:4" ht="30" x14ac:dyDescent="0.25">
      <c r="A367" t="s">
        <v>461</v>
      </c>
      <c r="B367" s="20" t="s">
        <v>553</v>
      </c>
      <c r="C367" s="19"/>
      <c r="D367" s="20" t="str">
        <f t="shared" ref="D367:D376" si="9">CONCATENATE(A367," ",B367)</f>
        <v>72611000-6  Услуги по оказване на техническа помощ в областта на компютърните системи</v>
      </c>
    </row>
    <row r="368" spans="1:4" x14ac:dyDescent="0.25">
      <c r="A368" t="s">
        <v>462</v>
      </c>
      <c r="B368" s="20" t="s">
        <v>554</v>
      </c>
      <c r="C368" s="19"/>
      <c r="D368" s="20" t="str">
        <f t="shared" si="9"/>
        <v>72700000-7  Услуги, свързани с компютърни мрежи</v>
      </c>
    </row>
    <row r="369" spans="1:4" x14ac:dyDescent="0.25">
      <c r="A369" t="s">
        <v>463</v>
      </c>
      <c r="B369" s="20" t="s">
        <v>555</v>
      </c>
      <c r="C369" s="19"/>
      <c r="D369" s="20" t="str">
        <f t="shared" si="9"/>
        <v>72710000-0  Услуги, свързани с локални мрежи</v>
      </c>
    </row>
    <row r="370" spans="1:4" ht="30" x14ac:dyDescent="0.25">
      <c r="A370" s="19" t="s">
        <v>464</v>
      </c>
      <c r="B370" s="20" t="s">
        <v>556</v>
      </c>
      <c r="C370" s="19"/>
      <c r="D370" s="20" t="str">
        <f t="shared" si="9"/>
        <v>72720000-3  Услуги, свързани с мрежи, разпростиращи се на голямо разстояние</v>
      </c>
    </row>
    <row r="371" spans="1:4" x14ac:dyDescent="0.25">
      <c r="A371" t="s">
        <v>465</v>
      </c>
      <c r="B371" s="20" t="s">
        <v>557</v>
      </c>
      <c r="C371" s="19"/>
      <c r="D371" s="20" t="str">
        <f t="shared" si="9"/>
        <v>72800000-8  Услуги по компютърен одит и компютърно тестване</v>
      </c>
    </row>
    <row r="372" spans="1:4" x14ac:dyDescent="0.25">
      <c r="A372" t="s">
        <v>466</v>
      </c>
      <c r="B372" s="20" t="s">
        <v>558</v>
      </c>
      <c r="C372" s="19"/>
      <c r="D372" s="20" t="str">
        <f t="shared" si="9"/>
        <v>72810000-1  Услуги по компютърен одит</v>
      </c>
    </row>
    <row r="373" spans="1:4" x14ac:dyDescent="0.25">
      <c r="A373" t="s">
        <v>467</v>
      </c>
      <c r="B373" s="20" t="s">
        <v>559</v>
      </c>
      <c r="C373" s="19"/>
      <c r="D373" s="20" t="str">
        <f t="shared" si="9"/>
        <v>72820000-4 Услуги по тестване на компютри</v>
      </c>
    </row>
    <row r="374" spans="1:4" ht="30" x14ac:dyDescent="0.25">
      <c r="A374" t="s">
        <v>468</v>
      </c>
      <c r="B374" s="20" t="s">
        <v>560</v>
      </c>
      <c r="C374" s="19"/>
      <c r="D374" s="20" t="str">
        <f t="shared" si="9"/>
        <v>72900000-9  Услуги за създаване на резервни копия и услуги по конвертиране на каталози</v>
      </c>
    </row>
    <row r="375" spans="1:4" ht="30" x14ac:dyDescent="0.25">
      <c r="A375" t="s">
        <v>469</v>
      </c>
      <c r="B375" s="18" t="s">
        <v>561</v>
      </c>
      <c r="D375" s="2" t="str">
        <f t="shared" si="9"/>
        <v>72910000-2 Услуги по дублиране на данни, свързани със съхранението им</v>
      </c>
    </row>
    <row r="376" spans="1:4" x14ac:dyDescent="0.25">
      <c r="A376" t="s">
        <v>470</v>
      </c>
      <c r="B376" s="18" t="s">
        <v>562</v>
      </c>
      <c r="D376" s="2" t="str">
        <f t="shared" si="9"/>
        <v>72920000-5 Информационни услуги по конвертиране на каталози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161"/>
  <sheetViews>
    <sheetView zoomScale="70" zoomScaleNormal="70" workbookViewId="0">
      <selection activeCell="F9" sqref="F9:F10"/>
    </sheetView>
  </sheetViews>
  <sheetFormatPr defaultRowHeight="15" x14ac:dyDescent="0.25"/>
  <cols>
    <col min="1" max="1" width="55.140625" customWidth="1"/>
    <col min="2" max="2" width="9.140625" style="4"/>
    <col min="4" max="4" width="7.85546875" customWidth="1"/>
    <col min="5" max="5" width="12.7109375" style="4" customWidth="1"/>
    <col min="6" max="8" width="9.28515625" customWidth="1"/>
    <col min="9" max="9" width="10.5703125" customWidth="1"/>
    <col min="10" max="10" width="13.5703125" customWidth="1"/>
    <col min="16" max="16" width="9.140625" style="4"/>
  </cols>
  <sheetData>
    <row r="2" spans="1:17" x14ac:dyDescent="0.25">
      <c r="A2" s="5" t="s">
        <v>574</v>
      </c>
      <c r="B2" s="8" t="s">
        <v>594</v>
      </c>
      <c r="D2" s="185" t="s">
        <v>572</v>
      </c>
      <c r="E2" s="186"/>
      <c r="F2" s="186"/>
      <c r="G2" s="186"/>
      <c r="H2" s="186"/>
      <c r="I2" s="186"/>
      <c r="J2" s="186"/>
      <c r="K2" s="187"/>
      <c r="L2" s="3">
        <v>2018</v>
      </c>
    </row>
    <row r="3" spans="1:17" ht="30.75" customHeight="1" x14ac:dyDescent="0.25">
      <c r="A3" s="5" t="s">
        <v>575</v>
      </c>
      <c r="B3" s="8" t="s">
        <v>595</v>
      </c>
      <c r="D3" s="182" t="s">
        <v>586</v>
      </c>
      <c r="E3" s="199" t="s">
        <v>0</v>
      </c>
      <c r="F3" s="182" t="s">
        <v>587</v>
      </c>
      <c r="G3" s="182" t="s">
        <v>588</v>
      </c>
      <c r="H3" s="182" t="s">
        <v>589</v>
      </c>
      <c r="I3" s="188" t="s">
        <v>590</v>
      </c>
      <c r="J3" s="189"/>
      <c r="K3" s="182" t="s">
        <v>591</v>
      </c>
      <c r="L3" s="182" t="s">
        <v>592</v>
      </c>
    </row>
    <row r="4" spans="1:17" ht="25.5" x14ac:dyDescent="0.25">
      <c r="A4" s="5" t="s">
        <v>576</v>
      </c>
      <c r="B4" s="8" t="s">
        <v>595</v>
      </c>
      <c r="D4" s="183"/>
      <c r="E4" s="200"/>
      <c r="F4" s="183"/>
      <c r="G4" s="183"/>
      <c r="H4" s="183"/>
      <c r="I4" s="190"/>
      <c r="J4" s="191"/>
      <c r="K4" s="183"/>
      <c r="L4" s="183"/>
    </row>
    <row r="5" spans="1:17" ht="30" x14ac:dyDescent="0.25">
      <c r="A5" s="6" t="s">
        <v>577</v>
      </c>
      <c r="B5" s="8"/>
      <c r="D5" s="184"/>
      <c r="E5" s="201"/>
      <c r="F5" s="184"/>
      <c r="G5" s="184"/>
      <c r="H5" s="184"/>
      <c r="I5" s="192"/>
      <c r="J5" s="193"/>
      <c r="K5" s="184"/>
      <c r="L5" s="184"/>
    </row>
    <row r="6" spans="1:17" ht="30" x14ac:dyDescent="0.25">
      <c r="A6" s="6" t="s">
        <v>578</v>
      </c>
      <c r="B6" s="8"/>
      <c r="D6" s="12"/>
      <c r="E6" s="13">
        <f>SUM(O11:O140)</f>
        <v>60030</v>
      </c>
      <c r="F6" s="12"/>
      <c r="G6" s="12"/>
      <c r="H6" s="12"/>
      <c r="I6" s="197"/>
      <c r="J6" s="198"/>
      <c r="K6" s="12"/>
      <c r="L6" s="12"/>
    </row>
    <row r="8" spans="1:17" x14ac:dyDescent="0.25">
      <c r="A8" s="194" t="s">
        <v>593</v>
      </c>
      <c r="B8" s="202" t="s">
        <v>571</v>
      </c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02"/>
      <c r="N8" s="202"/>
      <c r="O8" s="202"/>
      <c r="P8" s="202"/>
      <c r="Q8" s="202"/>
    </row>
    <row r="9" spans="1:17" ht="71.25" customHeight="1" x14ac:dyDescent="0.25">
      <c r="A9" s="194"/>
      <c r="B9" s="196" t="s">
        <v>573</v>
      </c>
      <c r="C9" s="195" t="s">
        <v>579</v>
      </c>
      <c r="D9" s="195" t="s">
        <v>580</v>
      </c>
      <c r="E9" s="195" t="s">
        <v>581</v>
      </c>
      <c r="F9" s="195" t="s">
        <v>582</v>
      </c>
      <c r="G9" s="195" t="s">
        <v>583</v>
      </c>
      <c r="H9" s="195" t="s">
        <v>584</v>
      </c>
      <c r="I9" s="203" t="s">
        <v>585</v>
      </c>
      <c r="J9" s="203"/>
      <c r="K9" s="195" t="s">
        <v>580</v>
      </c>
      <c r="L9" s="195" t="s">
        <v>581</v>
      </c>
      <c r="M9" s="195" t="s">
        <v>582</v>
      </c>
      <c r="N9" s="195" t="s">
        <v>583</v>
      </c>
      <c r="O9" s="195" t="s">
        <v>584</v>
      </c>
      <c r="P9" s="203" t="s">
        <v>585</v>
      </c>
      <c r="Q9" s="203"/>
    </row>
    <row r="10" spans="1:17" ht="101.25" customHeight="1" x14ac:dyDescent="0.25">
      <c r="A10" s="194"/>
      <c r="B10" s="196"/>
      <c r="C10" s="195"/>
      <c r="D10" s="195"/>
      <c r="E10" s="195"/>
      <c r="F10" s="195"/>
      <c r="G10" s="195"/>
      <c r="H10" s="195"/>
      <c r="I10" s="10" t="s">
        <v>599</v>
      </c>
      <c r="J10" s="9" t="s">
        <v>600</v>
      </c>
      <c r="K10" s="195"/>
      <c r="L10" s="195"/>
      <c r="M10" s="195"/>
      <c r="N10" s="195"/>
      <c r="O10" s="195"/>
      <c r="P10" s="10" t="s">
        <v>599</v>
      </c>
      <c r="Q10" s="9" t="s">
        <v>600</v>
      </c>
    </row>
    <row r="11" spans="1:17" x14ac:dyDescent="0.25">
      <c r="A11" s="1" t="s">
        <v>5</v>
      </c>
      <c r="B11" s="7"/>
      <c r="C11" s="12"/>
      <c r="D11" s="14"/>
      <c r="E11" s="7"/>
      <c r="F11" s="14" t="str">
        <f t="shared" ref="F11:F13" si="0">IF(E11="","",D11*E11)</f>
        <v/>
      </c>
      <c r="G11" s="14" t="str">
        <f t="shared" ref="G11:G13" si="1">IF(F11="","",F11*20%)</f>
        <v/>
      </c>
      <c r="H11" s="14" t="str">
        <f t="shared" ref="H11:H13" si="2">IF(G11="","",F11+G11)</f>
        <v/>
      </c>
      <c r="I11" s="12"/>
      <c r="J11" s="12"/>
      <c r="K11" s="12"/>
      <c r="L11" s="12"/>
      <c r="M11" s="12"/>
      <c r="N11" s="12"/>
      <c r="O11" s="12"/>
      <c r="P11" s="7"/>
      <c r="Q11" s="12"/>
    </row>
    <row r="12" spans="1:17" ht="45" x14ac:dyDescent="0.25">
      <c r="A12" s="15" t="str">
        <f>IF(Sheet1!B10="","",Sheet1!B10)</f>
        <v>Компютърни и офис машини, оборудване и принадлежности, с изключение на мебели и софтуерни пакети</v>
      </c>
      <c r="B12" s="7"/>
      <c r="C12" s="12"/>
      <c r="D12" s="14"/>
      <c r="E12" s="7"/>
      <c r="F12" s="14" t="str">
        <f t="shared" si="0"/>
        <v/>
      </c>
      <c r="G12" s="14" t="str">
        <f t="shared" si="1"/>
        <v/>
      </c>
      <c r="H12" s="14" t="str">
        <f t="shared" si="2"/>
        <v/>
      </c>
      <c r="I12" s="12"/>
      <c r="J12" s="12"/>
      <c r="K12" s="12"/>
      <c r="L12" s="12"/>
      <c r="M12" s="12"/>
      <c r="N12" s="12"/>
      <c r="O12" s="12"/>
      <c r="P12" s="7"/>
      <c r="Q12" s="12"/>
    </row>
    <row r="13" spans="1:17" x14ac:dyDescent="0.25">
      <c r="A13" s="15" t="str">
        <f>IF(Sheet1!B11="","",Sheet1!B11)</f>
        <v xml:space="preserve">Машини за обработване на данни </v>
      </c>
      <c r="B13" s="7"/>
      <c r="C13" s="12"/>
      <c r="D13" s="14"/>
      <c r="E13" s="7"/>
      <c r="F13" s="14" t="str">
        <f t="shared" si="0"/>
        <v/>
      </c>
      <c r="G13" s="14" t="str">
        <f t="shared" si="1"/>
        <v/>
      </c>
      <c r="H13" s="14" t="str">
        <f t="shared" si="2"/>
        <v/>
      </c>
      <c r="I13" s="12"/>
      <c r="J13" s="12"/>
      <c r="K13" s="12"/>
      <c r="L13" s="12"/>
      <c r="M13" s="12"/>
      <c r="N13" s="12"/>
      <c r="O13" s="12"/>
      <c r="P13" s="7"/>
      <c r="Q13" s="12"/>
    </row>
    <row r="14" spans="1:17" x14ac:dyDescent="0.25">
      <c r="A14" s="15" t="str">
        <f>IF(Sheet1!B12="","",Sheet1!B12)</f>
        <v>Изберете от тук (падащо меню)</v>
      </c>
      <c r="B14" s="7" t="s">
        <v>596</v>
      </c>
      <c r="C14" s="12" t="s">
        <v>597</v>
      </c>
      <c r="D14" s="14">
        <v>9999</v>
      </c>
      <c r="E14" s="7">
        <v>5</v>
      </c>
      <c r="F14" s="14">
        <f t="shared" ref="F14" si="3">IF(E14="","",D14*E14)</f>
        <v>49995</v>
      </c>
      <c r="G14" s="14">
        <f>IF(F14="","",F14*20%)</f>
        <v>9999</v>
      </c>
      <c r="H14" s="14">
        <f>IF(G14="","",F14+G14)</f>
        <v>59994</v>
      </c>
      <c r="I14" s="12" t="s">
        <v>598</v>
      </c>
      <c r="J14" s="12">
        <v>3455</v>
      </c>
      <c r="K14" s="14">
        <f>IF(D14="","",D14)</f>
        <v>9999</v>
      </c>
      <c r="L14" s="14">
        <f>IF(E14="","",E14)</f>
        <v>5</v>
      </c>
      <c r="M14" s="14">
        <f t="shared" ref="M14:M27" si="4">IF(L14="","",K14*L14)</f>
        <v>49995</v>
      </c>
      <c r="N14" s="14">
        <f>IF(M14="","",M14*20%)</f>
        <v>9999</v>
      </c>
      <c r="O14" s="14">
        <f>IF(N14="","",M14+N14)</f>
        <v>59994</v>
      </c>
      <c r="P14" s="7" t="str">
        <f>IF(I14="","",I14)</f>
        <v>da</v>
      </c>
      <c r="Q14" s="12">
        <f>IF(J14="","",J14)</f>
        <v>3455</v>
      </c>
    </row>
    <row r="15" spans="1:17" x14ac:dyDescent="0.25">
      <c r="A15" s="15" t="str">
        <f>IF(Sheet1!B13="","",Sheet1!B13)</f>
        <v xml:space="preserve">Оборудване на цифрова картография </v>
      </c>
      <c r="B15" s="7"/>
      <c r="C15" s="12"/>
      <c r="D15" s="14"/>
      <c r="E15" s="7"/>
      <c r="F15" s="14" t="str">
        <f t="shared" ref="F15:F78" si="5">IF(E15="","",D15*E15)</f>
        <v/>
      </c>
      <c r="G15" s="14" t="str">
        <f t="shared" ref="G15:G25" si="6">IF(F15="","",F15*20%)</f>
        <v/>
      </c>
      <c r="H15" s="14" t="str">
        <f t="shared" ref="H15:H78" si="7">IF(G15="","",F15+G15)</f>
        <v/>
      </c>
      <c r="I15" s="12"/>
      <c r="J15" s="12"/>
      <c r="K15" s="14" t="str">
        <f t="shared" ref="K15:K27" si="8">IF(D15="","",D15)</f>
        <v/>
      </c>
      <c r="L15" s="14" t="str">
        <f t="shared" ref="L15:L27" si="9">IF(E15="","",E15)</f>
        <v/>
      </c>
      <c r="M15" s="14" t="str">
        <f t="shared" si="4"/>
        <v/>
      </c>
      <c r="N15" s="14" t="str">
        <f t="shared" ref="N15:N27" si="10">IF(M15="","",M15*20%)</f>
        <v/>
      </c>
      <c r="O15" s="14" t="str">
        <f t="shared" ref="O15:O27" si="11">IF(N15="","",M15+N15)</f>
        <v/>
      </c>
      <c r="P15" s="7" t="str">
        <f t="shared" ref="P15:P28" si="12">IF(I15="","",I15)</f>
        <v/>
      </c>
      <c r="Q15" s="12" t="str">
        <f t="shared" ref="Q15:Q28" si="13">IF(J15="","",J15)</f>
        <v/>
      </c>
    </row>
    <row r="16" spans="1:17" x14ac:dyDescent="0.25">
      <c r="A16" s="15" t="str">
        <f>IF(Sheet1!B14="","",Sheet1!B14)</f>
        <v>Изберете от тук (падащо меню)</v>
      </c>
      <c r="B16" s="7"/>
      <c r="C16" s="12"/>
      <c r="D16" s="14"/>
      <c r="E16" s="7"/>
      <c r="F16" s="14" t="str">
        <f t="shared" si="5"/>
        <v/>
      </c>
      <c r="G16" s="14" t="str">
        <f t="shared" si="6"/>
        <v/>
      </c>
      <c r="H16" s="14" t="str">
        <f t="shared" si="7"/>
        <v/>
      </c>
      <c r="I16" s="12"/>
      <c r="J16" s="12"/>
      <c r="K16" s="14" t="str">
        <f t="shared" si="8"/>
        <v/>
      </c>
      <c r="L16" s="14" t="str">
        <f t="shared" si="9"/>
        <v/>
      </c>
      <c r="M16" s="14" t="str">
        <f t="shared" si="4"/>
        <v/>
      </c>
      <c r="N16" s="14" t="str">
        <f t="shared" si="10"/>
        <v/>
      </c>
      <c r="O16" s="14" t="str">
        <f t="shared" si="11"/>
        <v/>
      </c>
      <c r="P16" s="7" t="str">
        <f t="shared" si="12"/>
        <v/>
      </c>
      <c r="Q16" s="12" t="str">
        <f t="shared" si="13"/>
        <v/>
      </c>
    </row>
    <row r="17" spans="1:17" x14ac:dyDescent="0.25">
      <c r="A17" s="15" t="str">
        <f>IF(Sheet1!B15="","",Sheet1!B15)</f>
        <v xml:space="preserve">Компютърно оборудване </v>
      </c>
      <c r="B17" s="7"/>
      <c r="C17" s="12"/>
      <c r="D17" s="14"/>
      <c r="E17" s="7"/>
      <c r="F17" s="14" t="str">
        <f t="shared" si="5"/>
        <v/>
      </c>
      <c r="G17" s="14" t="str">
        <f t="shared" si="6"/>
        <v/>
      </c>
      <c r="H17" s="14" t="str">
        <f t="shared" si="7"/>
        <v/>
      </c>
      <c r="I17" s="12"/>
      <c r="J17" s="12"/>
      <c r="K17" s="14" t="str">
        <f t="shared" si="8"/>
        <v/>
      </c>
      <c r="L17" s="14" t="str">
        <f t="shared" si="9"/>
        <v/>
      </c>
      <c r="M17" s="14" t="str">
        <f t="shared" si="4"/>
        <v/>
      </c>
      <c r="N17" s="14" t="str">
        <f t="shared" si="10"/>
        <v/>
      </c>
      <c r="O17" s="14" t="str">
        <f t="shared" si="11"/>
        <v/>
      </c>
      <c r="P17" s="7" t="str">
        <f t="shared" si="12"/>
        <v/>
      </c>
      <c r="Q17" s="12" t="str">
        <f t="shared" si="13"/>
        <v/>
      </c>
    </row>
    <row r="18" spans="1:17" x14ac:dyDescent="0.25">
      <c r="A18" s="15" t="str">
        <f>IF(Sheet1!B16="","",Sheet1!B16)</f>
        <v>Изберете от тук (падащо меню)</v>
      </c>
      <c r="B18" s="7"/>
      <c r="C18" s="12"/>
      <c r="D18" s="14"/>
      <c r="E18" s="7"/>
      <c r="F18" s="14" t="str">
        <f t="shared" si="5"/>
        <v/>
      </c>
      <c r="G18" s="14" t="str">
        <f t="shared" si="6"/>
        <v/>
      </c>
      <c r="H18" s="14" t="str">
        <f t="shared" si="7"/>
        <v/>
      </c>
      <c r="I18" s="12"/>
      <c r="J18" s="12"/>
      <c r="K18" s="14" t="str">
        <f t="shared" si="8"/>
        <v/>
      </c>
      <c r="L18" s="14" t="str">
        <f t="shared" si="9"/>
        <v/>
      </c>
      <c r="M18" s="14" t="str">
        <f t="shared" si="4"/>
        <v/>
      </c>
      <c r="N18" s="14" t="str">
        <f t="shared" si="10"/>
        <v/>
      </c>
      <c r="O18" s="14" t="str">
        <f t="shared" si="11"/>
        <v/>
      </c>
      <c r="P18" s="7" t="str">
        <f t="shared" si="12"/>
        <v/>
      </c>
      <c r="Q18" s="12" t="str">
        <f t="shared" si="13"/>
        <v/>
      </c>
    </row>
    <row r="19" spans="1:17" ht="30" x14ac:dyDescent="0.25">
      <c r="A19" s="15" t="str">
        <f>IF(Sheet1!B17="","",Sheet1!B17)</f>
        <v>II. ПРИДОБИВАНЕ НА ПРОГРАМНИ ПРОДУКТИ И ЛИЦЕНЗИ ЗА ПРОГРАМНИ ПРОДУКТИ</v>
      </c>
      <c r="B19" s="7"/>
      <c r="C19" s="12"/>
      <c r="D19" s="14"/>
      <c r="E19" s="7"/>
      <c r="F19" s="14" t="str">
        <f t="shared" si="5"/>
        <v/>
      </c>
      <c r="G19" s="14" t="str">
        <f t="shared" si="6"/>
        <v/>
      </c>
      <c r="H19" s="14" t="str">
        <f t="shared" si="7"/>
        <v/>
      </c>
      <c r="I19" s="12"/>
      <c r="J19" s="12"/>
      <c r="K19" s="14" t="str">
        <f t="shared" si="8"/>
        <v/>
      </c>
      <c r="L19" s="14" t="str">
        <f t="shared" si="9"/>
        <v/>
      </c>
      <c r="M19" s="14" t="str">
        <f t="shared" si="4"/>
        <v/>
      </c>
      <c r="N19" s="14" t="str">
        <f t="shared" si="10"/>
        <v/>
      </c>
      <c r="O19" s="14" t="str">
        <f t="shared" si="11"/>
        <v/>
      </c>
      <c r="P19" s="7" t="str">
        <f t="shared" si="12"/>
        <v/>
      </c>
      <c r="Q19" s="12" t="str">
        <f t="shared" si="13"/>
        <v/>
      </c>
    </row>
    <row r="20" spans="1:17" x14ac:dyDescent="0.25">
      <c r="A20" s="15" t="str">
        <f>IF(Sheet1!B18="","",Sheet1!B18)</f>
        <v>Софтуерни пакети и информационни системи</v>
      </c>
      <c r="B20" s="7"/>
      <c r="C20" s="12"/>
      <c r="D20" s="14"/>
      <c r="E20" s="7"/>
      <c r="F20" s="14" t="str">
        <f t="shared" si="5"/>
        <v/>
      </c>
      <c r="G20" s="14" t="str">
        <f t="shared" si="6"/>
        <v/>
      </c>
      <c r="H20" s="14" t="str">
        <f t="shared" si="7"/>
        <v/>
      </c>
      <c r="I20" s="12"/>
      <c r="J20" s="12"/>
      <c r="K20" s="14" t="str">
        <f t="shared" si="8"/>
        <v/>
      </c>
      <c r="L20" s="14" t="str">
        <f t="shared" si="9"/>
        <v/>
      </c>
      <c r="M20" s="14" t="str">
        <f t="shared" si="4"/>
        <v/>
      </c>
      <c r="N20" s="14" t="str">
        <f t="shared" si="10"/>
        <v/>
      </c>
      <c r="O20" s="14" t="str">
        <f t="shared" si="11"/>
        <v/>
      </c>
      <c r="P20" s="7" t="str">
        <f t="shared" si="12"/>
        <v/>
      </c>
      <c r="Q20" s="12" t="str">
        <f t="shared" si="13"/>
        <v/>
      </c>
    </row>
    <row r="21" spans="1:17" x14ac:dyDescent="0.25">
      <c r="A21" s="15" t="str">
        <f>IF(Sheet1!B19="","",Sheet1!B19)</f>
        <v>Софтуерни пакети за индустрията:</v>
      </c>
      <c r="B21" s="7" t="s">
        <v>598</v>
      </c>
      <c r="C21" s="12" t="s">
        <v>601</v>
      </c>
      <c r="D21" s="14">
        <v>30</v>
      </c>
      <c r="E21" s="7">
        <v>1</v>
      </c>
      <c r="F21" s="14">
        <f t="shared" si="5"/>
        <v>30</v>
      </c>
      <c r="G21" s="14">
        <f t="shared" si="6"/>
        <v>6</v>
      </c>
      <c r="H21" s="14">
        <f t="shared" si="7"/>
        <v>36</v>
      </c>
      <c r="I21" s="12" t="s">
        <v>598</v>
      </c>
      <c r="J21" s="12">
        <v>50</v>
      </c>
      <c r="K21" s="14">
        <f t="shared" si="8"/>
        <v>30</v>
      </c>
      <c r="L21" s="14">
        <f t="shared" si="9"/>
        <v>1</v>
      </c>
      <c r="M21" s="14">
        <f t="shared" si="4"/>
        <v>30</v>
      </c>
      <c r="N21" s="14">
        <f t="shared" si="10"/>
        <v>6</v>
      </c>
      <c r="O21" s="14">
        <f t="shared" si="11"/>
        <v>36</v>
      </c>
      <c r="P21" s="7" t="str">
        <f t="shared" si="12"/>
        <v>da</v>
      </c>
      <c r="Q21" s="12">
        <f t="shared" si="13"/>
        <v>50</v>
      </c>
    </row>
    <row r="22" spans="1:17" x14ac:dyDescent="0.25">
      <c r="A22" s="15" t="str">
        <f>IF(Sheet1!B20="","",Sheet1!B20)</f>
        <v>Софтуерни пакети за търговски обекти (POS)</v>
      </c>
      <c r="B22" s="7"/>
      <c r="C22" s="12"/>
      <c r="D22" s="14"/>
      <c r="E22" s="7"/>
      <c r="F22" s="14" t="str">
        <f t="shared" si="5"/>
        <v/>
      </c>
      <c r="G22" s="14" t="str">
        <f t="shared" si="6"/>
        <v/>
      </c>
      <c r="H22" s="14" t="str">
        <f t="shared" si="7"/>
        <v/>
      </c>
      <c r="I22" s="12"/>
      <c r="J22" s="12"/>
      <c r="K22" s="14" t="str">
        <f t="shared" si="8"/>
        <v/>
      </c>
      <c r="L22" s="14" t="str">
        <f t="shared" si="9"/>
        <v/>
      </c>
      <c r="M22" s="14" t="str">
        <f t="shared" si="4"/>
        <v/>
      </c>
      <c r="N22" s="14" t="str">
        <f t="shared" si="10"/>
        <v/>
      </c>
      <c r="O22" s="14" t="str">
        <f t="shared" si="11"/>
        <v/>
      </c>
      <c r="P22" s="7" t="str">
        <f t="shared" si="12"/>
        <v/>
      </c>
      <c r="Q22" s="12" t="str">
        <f t="shared" si="13"/>
        <v/>
      </c>
    </row>
    <row r="23" spans="1:17" x14ac:dyDescent="0.25">
      <c r="A23" s="15" t="str">
        <f>IF(Sheet1!B21="","",Sheet1!B21)</f>
        <v xml:space="preserve">Софтуерни пакети за управление на полети </v>
      </c>
      <c r="B23" s="7"/>
      <c r="C23" s="12"/>
      <c r="D23" s="14"/>
      <c r="E23" s="7"/>
      <c r="F23" s="14" t="str">
        <f t="shared" si="5"/>
        <v/>
      </c>
      <c r="G23" s="14" t="str">
        <f t="shared" si="6"/>
        <v/>
      </c>
      <c r="H23" s="14" t="str">
        <f t="shared" si="7"/>
        <v/>
      </c>
      <c r="I23" s="12"/>
      <c r="J23" s="12"/>
      <c r="K23" s="14" t="str">
        <f t="shared" si="8"/>
        <v/>
      </c>
      <c r="L23" s="14" t="str">
        <f t="shared" si="9"/>
        <v/>
      </c>
      <c r="M23" s="14" t="str">
        <f t="shared" si="4"/>
        <v/>
      </c>
      <c r="N23" s="14" t="str">
        <f t="shared" si="10"/>
        <v/>
      </c>
      <c r="O23" s="14" t="str">
        <f t="shared" si="11"/>
        <v/>
      </c>
      <c r="P23" s="7" t="str">
        <f t="shared" si="12"/>
        <v/>
      </c>
      <c r="Q23" s="12" t="str">
        <f t="shared" si="13"/>
        <v/>
      </c>
    </row>
    <row r="24" spans="1:17" x14ac:dyDescent="0.25">
      <c r="A24" s="15" t="str">
        <f>IF(Sheet1!B22="","",Sheet1!B22)</f>
        <v>Изберете от тук (падащо меню)</v>
      </c>
      <c r="B24" s="7"/>
      <c r="C24" s="12"/>
      <c r="D24" s="14"/>
      <c r="E24" s="7"/>
      <c r="F24" s="14" t="str">
        <f t="shared" si="5"/>
        <v/>
      </c>
      <c r="G24" s="14" t="str">
        <f t="shared" si="6"/>
        <v/>
      </c>
      <c r="H24" s="14" t="str">
        <f t="shared" si="7"/>
        <v/>
      </c>
      <c r="I24" s="12"/>
      <c r="J24" s="12"/>
      <c r="K24" s="14" t="str">
        <f t="shared" si="8"/>
        <v/>
      </c>
      <c r="L24" s="14" t="str">
        <f t="shared" si="9"/>
        <v/>
      </c>
      <c r="M24" s="14" t="str">
        <f t="shared" si="4"/>
        <v/>
      </c>
      <c r="N24" s="14" t="str">
        <f t="shared" si="10"/>
        <v/>
      </c>
      <c r="O24" s="14" t="str">
        <f t="shared" si="11"/>
        <v/>
      </c>
      <c r="P24" s="7" t="str">
        <f t="shared" si="12"/>
        <v/>
      </c>
      <c r="Q24" s="12" t="str">
        <f t="shared" si="13"/>
        <v/>
      </c>
    </row>
    <row r="25" spans="1:17" ht="30" x14ac:dyDescent="0.25">
      <c r="A25" s="15" t="str">
        <f>IF(Sheet1!B23="","",Sheet1!B23)</f>
        <v xml:space="preserve">Софтуерни пакети за наземна поддръжка и с тестове за авиацията </v>
      </c>
      <c r="B25" s="7"/>
      <c r="C25" s="12"/>
      <c r="D25" s="14"/>
      <c r="E25" s="7"/>
      <c r="F25" s="14" t="str">
        <f t="shared" si="5"/>
        <v/>
      </c>
      <c r="G25" s="14" t="str">
        <f t="shared" si="6"/>
        <v/>
      </c>
      <c r="H25" s="14" t="str">
        <f t="shared" si="7"/>
        <v/>
      </c>
      <c r="I25" s="12"/>
      <c r="J25" s="12"/>
      <c r="K25" s="14" t="str">
        <f t="shared" si="8"/>
        <v/>
      </c>
      <c r="L25" s="14" t="str">
        <f t="shared" si="9"/>
        <v/>
      </c>
      <c r="M25" s="14" t="str">
        <f t="shared" si="4"/>
        <v/>
      </c>
      <c r="N25" s="14" t="str">
        <f t="shared" si="10"/>
        <v/>
      </c>
      <c r="O25" s="14" t="str">
        <f t="shared" si="11"/>
        <v/>
      </c>
      <c r="P25" s="7" t="str">
        <f t="shared" si="12"/>
        <v/>
      </c>
      <c r="Q25" s="12" t="str">
        <f t="shared" si="13"/>
        <v/>
      </c>
    </row>
    <row r="26" spans="1:17" x14ac:dyDescent="0.25">
      <c r="A26" s="15" t="str">
        <f>IF(Sheet1!B24="","",Sheet1!B24)</f>
        <v>Изберете от тук (падащо меню)</v>
      </c>
      <c r="B26" s="7"/>
      <c r="C26" s="12"/>
      <c r="D26" s="14"/>
      <c r="E26" s="7"/>
      <c r="F26" s="14" t="str">
        <f t="shared" si="5"/>
        <v/>
      </c>
      <c r="G26" s="14" t="str">
        <f t="shared" ref="G26:G78" si="14">IF(F26="","",F26*20%)</f>
        <v/>
      </c>
      <c r="H26" s="14" t="str">
        <f t="shared" si="7"/>
        <v/>
      </c>
      <c r="I26" s="12"/>
      <c r="J26" s="12"/>
      <c r="K26" s="14" t="str">
        <f t="shared" si="8"/>
        <v/>
      </c>
      <c r="L26" s="14" t="str">
        <f t="shared" si="9"/>
        <v/>
      </c>
      <c r="M26" s="14" t="str">
        <f t="shared" si="4"/>
        <v/>
      </c>
      <c r="N26" s="14" t="str">
        <f t="shared" si="10"/>
        <v/>
      </c>
      <c r="O26" s="14" t="str">
        <f t="shared" si="11"/>
        <v/>
      </c>
      <c r="P26" s="7" t="str">
        <f t="shared" si="12"/>
        <v/>
      </c>
      <c r="Q26" s="12" t="str">
        <f t="shared" si="13"/>
        <v/>
      </c>
    </row>
    <row r="27" spans="1:17" x14ac:dyDescent="0.25">
      <c r="A27" s="15" t="str">
        <f>IF(Sheet1!B25="","",Sheet1!B25)</f>
        <v>Софтуерни пакети за контрол на железопътния трафик</v>
      </c>
      <c r="B27" s="7"/>
      <c r="C27" s="12"/>
      <c r="D27" s="14"/>
      <c r="E27" s="7"/>
      <c r="F27" s="14" t="str">
        <f t="shared" si="5"/>
        <v/>
      </c>
      <c r="G27" s="14" t="str">
        <f t="shared" si="14"/>
        <v/>
      </c>
      <c r="H27" s="14" t="str">
        <f t="shared" si="7"/>
        <v/>
      </c>
      <c r="I27" s="12"/>
      <c r="J27" s="12"/>
      <c r="K27" s="14" t="str">
        <f t="shared" si="8"/>
        <v/>
      </c>
      <c r="L27" s="14" t="str">
        <f t="shared" si="9"/>
        <v/>
      </c>
      <c r="M27" s="14" t="str">
        <f t="shared" si="4"/>
        <v/>
      </c>
      <c r="N27" s="14" t="str">
        <f t="shared" si="10"/>
        <v/>
      </c>
      <c r="O27" s="14" t="str">
        <f t="shared" si="11"/>
        <v/>
      </c>
      <c r="P27" s="7" t="str">
        <f t="shared" si="12"/>
        <v/>
      </c>
      <c r="Q27" s="12" t="str">
        <f t="shared" si="13"/>
        <v/>
      </c>
    </row>
    <row r="28" spans="1:17" ht="30" x14ac:dyDescent="0.25">
      <c r="A28" s="15" t="str">
        <f>IF(Sheet1!B26="","",Sheet1!B26)</f>
        <v xml:space="preserve">Софтуерни пакети за управление на технологични процеси </v>
      </c>
      <c r="B28" s="7"/>
      <c r="C28" s="12"/>
      <c r="D28" s="14"/>
      <c r="E28" s="7"/>
      <c r="F28" s="14" t="str">
        <f t="shared" si="5"/>
        <v/>
      </c>
      <c r="G28" s="14" t="str">
        <f t="shared" si="14"/>
        <v/>
      </c>
      <c r="H28" s="14" t="str">
        <f t="shared" si="7"/>
        <v/>
      </c>
      <c r="I28" s="12"/>
      <c r="J28" s="12"/>
      <c r="K28" s="12"/>
      <c r="L28" s="12"/>
      <c r="M28" s="12"/>
      <c r="N28" s="12"/>
      <c r="O28" s="12"/>
      <c r="P28" s="7" t="str">
        <f t="shared" si="12"/>
        <v/>
      </c>
      <c r="Q28" s="12" t="str">
        <f t="shared" si="13"/>
        <v/>
      </c>
    </row>
    <row r="29" spans="1:17" x14ac:dyDescent="0.25">
      <c r="A29" s="15" t="str">
        <f>IF(Sheet1!B27="","",Sheet1!B27)</f>
        <v>Изберете от тук (падащо меню)</v>
      </c>
      <c r="B29" s="7"/>
      <c r="C29" s="12"/>
      <c r="D29" s="14"/>
      <c r="E29" s="7"/>
      <c r="F29" s="14" t="str">
        <f t="shared" si="5"/>
        <v/>
      </c>
      <c r="G29" s="14" t="str">
        <f t="shared" si="14"/>
        <v/>
      </c>
      <c r="H29" s="14" t="str">
        <f t="shared" si="7"/>
        <v/>
      </c>
      <c r="I29" s="12"/>
      <c r="J29" s="12"/>
      <c r="K29" s="12"/>
      <c r="L29" s="12"/>
      <c r="M29" s="12"/>
      <c r="N29" s="12"/>
      <c r="O29" s="12"/>
      <c r="P29" s="7"/>
      <c r="Q29" s="12"/>
    </row>
    <row r="30" spans="1:17" x14ac:dyDescent="0.25">
      <c r="A30" s="15" t="str">
        <f>IF(Sheet1!B28="","",Sheet1!B28)</f>
        <v>Софтуерни пакети за библиотеки</v>
      </c>
      <c r="B30" s="7"/>
      <c r="C30" s="12"/>
      <c r="D30" s="14"/>
      <c r="E30" s="7"/>
      <c r="F30" s="14" t="str">
        <f t="shared" si="5"/>
        <v/>
      </c>
      <c r="G30" s="14" t="str">
        <f t="shared" si="14"/>
        <v/>
      </c>
      <c r="H30" s="14" t="str">
        <f t="shared" si="7"/>
        <v/>
      </c>
      <c r="I30" s="12"/>
      <c r="J30" s="12"/>
      <c r="K30" s="12"/>
      <c r="L30" s="12"/>
      <c r="M30" s="12"/>
      <c r="N30" s="12"/>
      <c r="O30" s="12"/>
      <c r="P30" s="7"/>
      <c r="Q30" s="12"/>
    </row>
    <row r="31" spans="1:17" x14ac:dyDescent="0.25">
      <c r="A31" s="15" t="str">
        <f>IF(Sheet1!B29="","",Sheet1!B29)</f>
        <v>Изберете от тук (падащо меню)</v>
      </c>
      <c r="B31" s="7"/>
      <c r="C31" s="12"/>
      <c r="D31" s="14"/>
      <c r="E31" s="7"/>
      <c r="F31" s="14" t="str">
        <f t="shared" si="5"/>
        <v/>
      </c>
      <c r="G31" s="14" t="str">
        <f t="shared" si="14"/>
        <v/>
      </c>
      <c r="H31" s="14" t="str">
        <f t="shared" si="7"/>
        <v/>
      </c>
      <c r="I31" s="12"/>
      <c r="J31" s="12"/>
      <c r="K31" s="12"/>
      <c r="L31" s="12"/>
      <c r="M31" s="12"/>
      <c r="N31" s="12"/>
      <c r="O31" s="12"/>
      <c r="P31" s="7"/>
      <c r="Q31" s="12"/>
    </row>
    <row r="32" spans="1:17" x14ac:dyDescent="0.25">
      <c r="A32" s="15" t="str">
        <f>IF(Sheet1!B30="","",Sheet1!B30)</f>
        <v>Софтуерни пакети за съответствие</v>
      </c>
      <c r="B32" s="7"/>
      <c r="C32" s="12"/>
      <c r="D32" s="14"/>
      <c r="E32" s="7"/>
      <c r="F32" s="14" t="str">
        <f t="shared" si="5"/>
        <v/>
      </c>
      <c r="G32" s="14" t="str">
        <f t="shared" si="14"/>
        <v/>
      </c>
      <c r="H32" s="14" t="str">
        <f t="shared" si="7"/>
        <v/>
      </c>
      <c r="I32" s="12"/>
      <c r="J32" s="12"/>
      <c r="K32" s="12"/>
      <c r="L32" s="12"/>
      <c r="M32" s="12"/>
      <c r="N32" s="12"/>
      <c r="O32" s="12"/>
      <c r="P32" s="7"/>
      <c r="Q32" s="12"/>
    </row>
    <row r="33" spans="1:17" x14ac:dyDescent="0.25">
      <c r="A33" s="15" t="str">
        <f>IF(Sheet1!B31="","",Sheet1!B31)</f>
        <v>Медицински софтуерни пакети</v>
      </c>
      <c r="B33" s="7"/>
      <c r="C33" s="12"/>
      <c r="D33" s="14"/>
      <c r="E33" s="7"/>
      <c r="F33" s="14" t="str">
        <f t="shared" si="5"/>
        <v/>
      </c>
      <c r="G33" s="14" t="str">
        <f t="shared" si="14"/>
        <v/>
      </c>
      <c r="H33" s="14" t="str">
        <f t="shared" si="7"/>
        <v/>
      </c>
      <c r="I33" s="12"/>
      <c r="J33" s="12"/>
      <c r="K33" s="12"/>
      <c r="L33" s="12"/>
      <c r="M33" s="12"/>
      <c r="N33" s="12"/>
      <c r="O33" s="12"/>
      <c r="P33" s="7"/>
      <c r="Q33" s="12"/>
    </row>
    <row r="34" spans="1:17" x14ac:dyDescent="0.25">
      <c r="A34" s="15" t="str">
        <f>IF(Sheet1!B32="","",Sheet1!B32)</f>
        <v>Образователни софтуерни пакети</v>
      </c>
      <c r="B34" s="7"/>
      <c r="C34" s="12"/>
      <c r="D34" s="14"/>
      <c r="E34" s="7"/>
      <c r="F34" s="14" t="str">
        <f t="shared" si="5"/>
        <v/>
      </c>
      <c r="G34" s="14" t="str">
        <f t="shared" si="14"/>
        <v/>
      </c>
      <c r="H34" s="14" t="str">
        <f t="shared" si="7"/>
        <v/>
      </c>
      <c r="I34" s="12"/>
      <c r="J34" s="12"/>
      <c r="K34" s="12"/>
      <c r="L34" s="12"/>
      <c r="M34" s="12"/>
      <c r="N34" s="12"/>
      <c r="O34" s="12"/>
      <c r="P34" s="7"/>
      <c r="Q34" s="12"/>
    </row>
    <row r="35" spans="1:17" ht="30" x14ac:dyDescent="0.25">
      <c r="A35" s="15" t="str">
        <f>IF(Sheet1!B33="","",Sheet1!B33)</f>
        <v>Софтуерни пакети за работа в мрежи интернет и интранет:</v>
      </c>
      <c r="B35" s="7"/>
      <c r="C35" s="12"/>
      <c r="D35" s="14"/>
      <c r="E35" s="7"/>
      <c r="F35" s="14" t="str">
        <f t="shared" si="5"/>
        <v/>
      </c>
      <c r="G35" s="14" t="str">
        <f t="shared" si="14"/>
        <v/>
      </c>
      <c r="H35" s="14" t="str">
        <f t="shared" si="7"/>
        <v/>
      </c>
      <c r="I35" s="12"/>
      <c r="J35" s="12"/>
      <c r="K35" s="12"/>
      <c r="L35" s="12"/>
      <c r="M35" s="12"/>
      <c r="N35" s="12"/>
      <c r="O35" s="12"/>
      <c r="P35" s="7"/>
      <c r="Q35" s="12"/>
    </row>
    <row r="36" spans="1:17" x14ac:dyDescent="0.25">
      <c r="A36" s="15" t="str">
        <f>IF(Sheet1!B34="","",Sheet1!B34)</f>
        <v xml:space="preserve">Софтуерни пакети за работа в мрежа </v>
      </c>
      <c r="B36" s="7"/>
      <c r="C36" s="12"/>
      <c r="D36" s="14"/>
      <c r="E36" s="7"/>
      <c r="F36" s="14" t="str">
        <f t="shared" si="5"/>
        <v/>
      </c>
      <c r="G36" s="14" t="str">
        <f t="shared" si="14"/>
        <v/>
      </c>
      <c r="H36" s="14" t="str">
        <f t="shared" si="7"/>
        <v/>
      </c>
      <c r="I36" s="12"/>
      <c r="J36" s="12"/>
      <c r="K36" s="12"/>
      <c r="L36" s="12"/>
      <c r="M36" s="12"/>
      <c r="N36" s="12"/>
      <c r="O36" s="12"/>
      <c r="P36" s="7"/>
      <c r="Q36" s="12"/>
    </row>
    <row r="37" spans="1:17" x14ac:dyDescent="0.25">
      <c r="A37" s="15" t="str">
        <f>IF(Sheet1!B35="","",Sheet1!B35)</f>
        <v>Изберете от тук (падащо меню)</v>
      </c>
      <c r="B37" s="7"/>
      <c r="C37" s="12"/>
      <c r="D37" s="14"/>
      <c r="E37" s="7"/>
      <c r="F37" s="14" t="str">
        <f t="shared" si="5"/>
        <v/>
      </c>
      <c r="G37" s="14" t="str">
        <f t="shared" si="14"/>
        <v/>
      </c>
      <c r="H37" s="14" t="str">
        <f t="shared" si="7"/>
        <v/>
      </c>
      <c r="I37" s="12"/>
      <c r="J37" s="12"/>
      <c r="K37" s="12"/>
      <c r="L37" s="12"/>
      <c r="M37" s="12"/>
      <c r="N37" s="12"/>
      <c r="O37" s="12"/>
      <c r="P37" s="7"/>
      <c r="Q37" s="12"/>
    </row>
    <row r="38" spans="1:17" x14ac:dyDescent="0.25">
      <c r="A38" s="15" t="str">
        <f>IF(Sheet1!B36="","",Sheet1!B36)</f>
        <v xml:space="preserve">Софтуерни пакети за интернет и интранет </v>
      </c>
      <c r="B38" s="7"/>
      <c r="C38" s="12"/>
      <c r="D38" s="14"/>
      <c r="E38" s="7"/>
      <c r="F38" s="14" t="str">
        <f t="shared" si="5"/>
        <v/>
      </c>
      <c r="G38" s="14" t="str">
        <f t="shared" si="14"/>
        <v/>
      </c>
      <c r="H38" s="14" t="str">
        <f t="shared" si="7"/>
        <v/>
      </c>
      <c r="I38" s="12"/>
      <c r="J38" s="12"/>
      <c r="K38" s="12"/>
      <c r="L38" s="12"/>
      <c r="M38" s="12"/>
      <c r="N38" s="12"/>
      <c r="O38" s="12"/>
      <c r="P38" s="7"/>
      <c r="Q38" s="12"/>
    </row>
    <row r="39" spans="1:17" x14ac:dyDescent="0.25">
      <c r="A39" s="15" t="str">
        <f>IF(Sheet1!B37="","",Sheet1!B37)</f>
        <v>Изберете от тук (падащо меню)</v>
      </c>
      <c r="B39" s="7"/>
      <c r="C39" s="12"/>
      <c r="D39" s="14"/>
      <c r="E39" s="7"/>
      <c r="F39" s="14" t="str">
        <f t="shared" si="5"/>
        <v/>
      </c>
      <c r="G39" s="14" t="str">
        <f t="shared" si="14"/>
        <v/>
      </c>
      <c r="H39" s="14" t="str">
        <f t="shared" si="7"/>
        <v/>
      </c>
      <c r="I39" s="12"/>
      <c r="J39" s="12"/>
      <c r="K39" s="12"/>
      <c r="L39" s="12"/>
      <c r="M39" s="12"/>
      <c r="N39" s="12"/>
      <c r="O39" s="12"/>
      <c r="P39" s="7"/>
      <c r="Q39" s="12"/>
    </row>
    <row r="40" spans="1:17" ht="45" x14ac:dyDescent="0.25">
      <c r="A40" s="15" t="str">
        <f>IF(Sheet1!B38="","",Sheet1!B38)</f>
        <v>Софтуерни пакети за създаване на документи, чертане, обработка на изображения, планиране и повишаване на ефективността:</v>
      </c>
      <c r="B40" s="7"/>
      <c r="C40" s="12"/>
      <c r="D40" s="14"/>
      <c r="E40" s="7"/>
      <c r="F40" s="14" t="str">
        <f t="shared" si="5"/>
        <v/>
      </c>
      <c r="G40" s="14" t="str">
        <f t="shared" si="14"/>
        <v/>
      </c>
      <c r="H40" s="14" t="str">
        <f t="shared" si="7"/>
        <v/>
      </c>
      <c r="I40" s="12"/>
      <c r="J40" s="12"/>
      <c r="K40" s="12"/>
      <c r="L40" s="12"/>
      <c r="M40" s="12"/>
      <c r="N40" s="12"/>
      <c r="O40" s="12"/>
      <c r="P40" s="7"/>
      <c r="Q40" s="12"/>
    </row>
    <row r="41" spans="1:17" x14ac:dyDescent="0.25">
      <c r="A41" s="15" t="str">
        <f>IF(Sheet1!B39="","",Sheet1!B39)</f>
        <v xml:space="preserve">Софтуерни пакети за създаване на документи </v>
      </c>
      <c r="B41" s="7"/>
      <c r="C41" s="12"/>
      <c r="D41" s="14"/>
      <c r="E41" s="7"/>
      <c r="F41" s="14" t="str">
        <f t="shared" si="5"/>
        <v/>
      </c>
      <c r="G41" s="14" t="str">
        <f t="shared" si="14"/>
        <v/>
      </c>
      <c r="H41" s="14" t="str">
        <f t="shared" si="7"/>
        <v/>
      </c>
      <c r="I41" s="12"/>
      <c r="J41" s="12"/>
      <c r="K41" s="12"/>
      <c r="L41" s="12"/>
      <c r="M41" s="12"/>
      <c r="N41" s="12"/>
      <c r="O41" s="12"/>
      <c r="P41" s="7"/>
      <c r="Q41" s="12"/>
    </row>
    <row r="42" spans="1:17" x14ac:dyDescent="0.25">
      <c r="A42" s="15" t="str">
        <f>IF(Sheet1!B40="","",Sheet1!B40)</f>
        <v>Изберете от тук (падащо меню)</v>
      </c>
      <c r="B42" s="7"/>
      <c r="C42" s="12"/>
      <c r="D42" s="14"/>
      <c r="E42" s="7"/>
      <c r="F42" s="14" t="str">
        <f t="shared" si="5"/>
        <v/>
      </c>
      <c r="G42" s="14" t="str">
        <f t="shared" si="14"/>
        <v/>
      </c>
      <c r="H42" s="14" t="str">
        <f t="shared" si="7"/>
        <v/>
      </c>
      <c r="I42" s="12"/>
      <c r="J42" s="12"/>
      <c r="K42" s="12"/>
      <c r="L42" s="12"/>
      <c r="M42" s="12"/>
      <c r="N42" s="12"/>
      <c r="O42" s="12"/>
      <c r="P42" s="7"/>
      <c r="Q42" s="12"/>
    </row>
    <row r="43" spans="1:17" ht="30" x14ac:dyDescent="0.25">
      <c r="A43" s="15" t="str">
        <f>IF(Sheet1!B41="","",Sheet1!B41)</f>
        <v>Софтуерни пакети за чертане и обработка на изображения</v>
      </c>
      <c r="B43" s="7"/>
      <c r="C43" s="12"/>
      <c r="D43" s="14"/>
      <c r="E43" s="7"/>
      <c r="F43" s="14" t="str">
        <f t="shared" si="5"/>
        <v/>
      </c>
      <c r="G43" s="14" t="str">
        <f t="shared" si="14"/>
        <v/>
      </c>
      <c r="H43" s="14" t="str">
        <f t="shared" si="7"/>
        <v/>
      </c>
      <c r="I43" s="12"/>
      <c r="J43" s="12"/>
      <c r="K43" s="12"/>
      <c r="L43" s="12"/>
      <c r="M43" s="12"/>
      <c r="N43" s="12"/>
      <c r="O43" s="12"/>
      <c r="P43" s="7"/>
      <c r="Q43" s="12"/>
    </row>
    <row r="44" spans="1:17" x14ac:dyDescent="0.25">
      <c r="A44" s="15" t="str">
        <f>IF(Sheet1!B42="","",Sheet1!B42)</f>
        <v>Изберете от тук (падащо меню)</v>
      </c>
      <c r="B44" s="7"/>
      <c r="C44" s="12"/>
      <c r="D44" s="14"/>
      <c r="E44" s="7"/>
      <c r="F44" s="14" t="str">
        <f t="shared" si="5"/>
        <v/>
      </c>
      <c r="G44" s="14" t="str">
        <f t="shared" si="14"/>
        <v/>
      </c>
      <c r="H44" s="14" t="str">
        <f t="shared" si="7"/>
        <v/>
      </c>
      <c r="I44" s="12"/>
      <c r="J44" s="12"/>
      <c r="K44" s="12"/>
      <c r="L44" s="12"/>
      <c r="M44" s="12"/>
      <c r="N44" s="12"/>
      <c r="O44" s="12"/>
      <c r="P44" s="7"/>
      <c r="Q44" s="12"/>
    </row>
    <row r="45" spans="1:17" ht="30" x14ac:dyDescent="0.25">
      <c r="A45" s="15" t="str">
        <f>IF(Sheet1!B43="","",Sheet1!B43)</f>
        <v xml:space="preserve">Софтуерни пакети за планиране и повишаване на ефективността </v>
      </c>
      <c r="B45" s="7"/>
      <c r="C45" s="12"/>
      <c r="D45" s="14"/>
      <c r="E45" s="7"/>
      <c r="F45" s="14" t="str">
        <f t="shared" si="5"/>
        <v/>
      </c>
      <c r="G45" s="14" t="str">
        <f t="shared" si="14"/>
        <v/>
      </c>
      <c r="H45" s="14" t="str">
        <f t="shared" si="7"/>
        <v/>
      </c>
      <c r="I45" s="12"/>
      <c r="J45" s="12"/>
      <c r="K45" s="12"/>
      <c r="L45" s="12"/>
      <c r="M45" s="12"/>
      <c r="N45" s="12"/>
      <c r="O45" s="12"/>
      <c r="P45" s="7"/>
      <c r="Q45" s="12"/>
    </row>
    <row r="46" spans="1:17" x14ac:dyDescent="0.25">
      <c r="A46" s="15" t="str">
        <f>IF(Sheet1!B44="","",Sheet1!B44)</f>
        <v>Изберете от тук (падащо меню)</v>
      </c>
      <c r="B46" s="7"/>
      <c r="C46" s="12"/>
      <c r="D46" s="14"/>
      <c r="E46" s="7"/>
      <c r="F46" s="14" t="str">
        <f t="shared" si="5"/>
        <v/>
      </c>
      <c r="G46" s="14" t="str">
        <f t="shared" si="14"/>
        <v/>
      </c>
      <c r="H46" s="14" t="str">
        <f t="shared" si="7"/>
        <v/>
      </c>
      <c r="I46" s="12"/>
      <c r="J46" s="12"/>
      <c r="K46" s="12"/>
      <c r="L46" s="12"/>
      <c r="M46" s="12"/>
      <c r="N46" s="12"/>
      <c r="O46" s="12"/>
      <c r="P46" s="7"/>
      <c r="Q46" s="12"/>
    </row>
    <row r="47" spans="1:17" ht="30" x14ac:dyDescent="0.25">
      <c r="A47" s="15" t="str">
        <f>IF(Sheet1!B45="","",Sheet1!B45)</f>
        <v>Софтуерни пакети за търговски и персонални транзакции:</v>
      </c>
      <c r="B47" s="7"/>
      <c r="C47" s="12"/>
      <c r="D47" s="14"/>
      <c r="E47" s="7"/>
      <c r="F47" s="14" t="str">
        <f t="shared" si="5"/>
        <v/>
      </c>
      <c r="G47" s="14" t="str">
        <f t="shared" si="14"/>
        <v/>
      </c>
      <c r="H47" s="14" t="str">
        <f t="shared" si="7"/>
        <v/>
      </c>
      <c r="I47" s="12"/>
      <c r="J47" s="12"/>
      <c r="K47" s="12"/>
      <c r="L47" s="12"/>
      <c r="M47" s="12"/>
      <c r="N47" s="12"/>
      <c r="O47" s="12"/>
      <c r="P47" s="7"/>
      <c r="Q47" s="12"/>
    </row>
    <row r="48" spans="1:17" ht="30" x14ac:dyDescent="0.25">
      <c r="A48" s="15" t="str">
        <f>IF(Sheet1!B46="","",Sheet1!B46)</f>
        <v xml:space="preserve">Софтуерни пакети за управление на инвестициите и изготвяне на данъчни декларации </v>
      </c>
      <c r="B48" s="7"/>
      <c r="C48" s="12"/>
      <c r="D48" s="14"/>
      <c r="E48" s="7"/>
      <c r="F48" s="14" t="str">
        <f t="shared" si="5"/>
        <v/>
      </c>
      <c r="G48" s="14" t="str">
        <f t="shared" si="14"/>
        <v/>
      </c>
      <c r="H48" s="14" t="str">
        <f t="shared" si="7"/>
        <v/>
      </c>
      <c r="I48" s="12"/>
      <c r="J48" s="12"/>
      <c r="K48" s="12"/>
      <c r="L48" s="12"/>
      <c r="M48" s="12"/>
      <c r="N48" s="12"/>
      <c r="O48" s="12"/>
      <c r="P48" s="7"/>
      <c r="Q48" s="12"/>
    </row>
    <row r="49" spans="1:17" x14ac:dyDescent="0.25">
      <c r="A49" s="15" t="str">
        <f>IF(Sheet1!B47="","",Sheet1!B47)</f>
        <v>Изберете от тук (падащо меню)</v>
      </c>
      <c r="B49" s="7"/>
      <c r="C49" s="12"/>
      <c r="D49" s="14"/>
      <c r="E49" s="7"/>
      <c r="F49" s="14" t="str">
        <f t="shared" si="5"/>
        <v/>
      </c>
      <c r="G49" s="14" t="str">
        <f t="shared" si="14"/>
        <v/>
      </c>
      <c r="H49" s="14" t="str">
        <f t="shared" si="7"/>
        <v/>
      </c>
      <c r="I49" s="12"/>
      <c r="J49" s="12"/>
      <c r="K49" s="12"/>
      <c r="L49" s="12"/>
      <c r="M49" s="12"/>
      <c r="N49" s="12"/>
      <c r="O49" s="12"/>
      <c r="P49" s="7"/>
      <c r="Q49" s="12"/>
    </row>
    <row r="50" spans="1:17" ht="30" x14ac:dyDescent="0.25">
      <c r="A50" s="15" t="str">
        <f>IF(Sheet1!B48="","",Sheet1!B48)</f>
        <v xml:space="preserve">Софтуерни пакети за управление на съоръжения и комплекти от софтуерни пакети </v>
      </c>
      <c r="B50" s="7"/>
      <c r="C50" s="12"/>
      <c r="D50" s="14"/>
      <c r="E50" s="7"/>
      <c r="F50" s="14" t="str">
        <f t="shared" si="5"/>
        <v/>
      </c>
      <c r="G50" s="14" t="str">
        <f t="shared" si="14"/>
        <v/>
      </c>
      <c r="H50" s="14" t="str">
        <f t="shared" si="7"/>
        <v/>
      </c>
      <c r="I50" s="12"/>
      <c r="J50" s="12"/>
      <c r="K50" s="12"/>
      <c r="L50" s="12"/>
      <c r="M50" s="12"/>
      <c r="N50" s="12"/>
      <c r="O50" s="12"/>
      <c r="P50" s="7"/>
      <c r="Q50" s="12"/>
    </row>
    <row r="51" spans="1:17" x14ac:dyDescent="0.25">
      <c r="A51" s="15" t="str">
        <f>IF(Sheet1!B49="","",Sheet1!B49)</f>
        <v>Изберете от тук (падащо меню)</v>
      </c>
      <c r="B51" s="7"/>
      <c r="C51" s="12"/>
      <c r="D51" s="14"/>
      <c r="E51" s="7"/>
      <c r="F51" s="14" t="str">
        <f t="shared" si="5"/>
        <v/>
      </c>
      <c r="G51" s="14" t="str">
        <f t="shared" si="14"/>
        <v/>
      </c>
      <c r="H51" s="14" t="str">
        <f t="shared" si="7"/>
        <v/>
      </c>
      <c r="I51" s="12"/>
      <c r="J51" s="12"/>
      <c r="K51" s="12"/>
      <c r="L51" s="12"/>
      <c r="M51" s="12"/>
      <c r="N51" s="12"/>
      <c r="O51" s="12"/>
      <c r="P51" s="7"/>
      <c r="Q51" s="12"/>
    </row>
    <row r="52" spans="1:17" x14ac:dyDescent="0.25">
      <c r="A52" s="15" t="str">
        <f>IF(Sheet1!B50="","",Sheet1!B50)</f>
        <v>Комплекти от софтуерни пакети</v>
      </c>
      <c r="B52" s="7"/>
      <c r="C52" s="12"/>
      <c r="D52" s="14"/>
      <c r="E52" s="7"/>
      <c r="F52" s="14" t="str">
        <f t="shared" si="5"/>
        <v/>
      </c>
      <c r="G52" s="14" t="str">
        <f t="shared" si="14"/>
        <v/>
      </c>
      <c r="H52" s="14" t="str">
        <f t="shared" si="7"/>
        <v/>
      </c>
      <c r="I52" s="12"/>
      <c r="J52" s="12"/>
      <c r="K52" s="12"/>
      <c r="L52" s="12"/>
      <c r="M52" s="12"/>
      <c r="N52" s="12"/>
      <c r="O52" s="12"/>
      <c r="P52" s="7"/>
      <c r="Q52" s="12"/>
    </row>
    <row r="53" spans="1:17" x14ac:dyDescent="0.25">
      <c r="A53" s="15" t="str">
        <f>IF(Sheet1!B51="","",Sheet1!B51)</f>
        <v>Софтуерни пакети за управление на инвентар</v>
      </c>
      <c r="B53" s="7"/>
      <c r="C53" s="12"/>
      <c r="D53" s="14"/>
      <c r="E53" s="7"/>
      <c r="F53" s="14" t="str">
        <f t="shared" si="5"/>
        <v/>
      </c>
      <c r="G53" s="14" t="str">
        <f t="shared" si="14"/>
        <v/>
      </c>
      <c r="H53" s="14" t="str">
        <f t="shared" si="7"/>
        <v/>
      </c>
      <c r="I53" s="12"/>
      <c r="J53" s="12"/>
      <c r="K53" s="12"/>
      <c r="L53" s="12"/>
      <c r="M53" s="12"/>
      <c r="N53" s="12"/>
      <c r="O53" s="12"/>
      <c r="P53" s="7"/>
      <c r="Q53" s="12"/>
    </row>
    <row r="54" spans="1:17" x14ac:dyDescent="0.25">
      <c r="A54" s="15" t="str">
        <f>IF(Sheet1!B52="","",Sheet1!B52)</f>
        <v xml:space="preserve">Софтуерни пакети за финансови анализи и счетоводство </v>
      </c>
      <c r="B54" s="7"/>
      <c r="C54" s="12"/>
      <c r="D54" s="14"/>
      <c r="E54" s="7"/>
      <c r="F54" s="14" t="str">
        <f t="shared" si="5"/>
        <v/>
      </c>
      <c r="G54" s="14" t="str">
        <f t="shared" si="14"/>
        <v/>
      </c>
      <c r="H54" s="14" t="str">
        <f t="shared" si="7"/>
        <v/>
      </c>
      <c r="I54" s="12"/>
      <c r="J54" s="12"/>
      <c r="K54" s="12"/>
      <c r="L54" s="12"/>
      <c r="M54" s="12"/>
      <c r="N54" s="12"/>
      <c r="O54" s="12"/>
      <c r="P54" s="7"/>
      <c r="Q54" s="12"/>
    </row>
    <row r="55" spans="1:17" x14ac:dyDescent="0.25">
      <c r="A55" s="15" t="str">
        <f>IF(Sheet1!B53="","",Sheet1!B53)</f>
        <v>Изберете от тук (падащо меню)</v>
      </c>
      <c r="B55" s="7"/>
      <c r="C55" s="12"/>
      <c r="D55" s="14"/>
      <c r="E55" s="7"/>
      <c r="F55" s="14" t="str">
        <f t="shared" si="5"/>
        <v/>
      </c>
      <c r="G55" s="14" t="str">
        <f t="shared" si="14"/>
        <v/>
      </c>
      <c r="H55" s="14" t="str">
        <f t="shared" si="7"/>
        <v/>
      </c>
      <c r="I55" s="12"/>
      <c r="J55" s="12"/>
      <c r="K55" s="12"/>
      <c r="L55" s="12"/>
      <c r="M55" s="12"/>
      <c r="N55" s="12"/>
      <c r="O55" s="12"/>
      <c r="P55" s="7"/>
      <c r="Q55" s="12"/>
    </row>
    <row r="56" spans="1:17" ht="30" x14ac:dyDescent="0.25">
      <c r="A56" s="15" t="str">
        <f>IF(Sheet1!B54="","",Sheet1!B54)</f>
        <v xml:space="preserve">Софтуерни пакети за управление на работното време и човешките ресурси </v>
      </c>
      <c r="B56" s="7"/>
      <c r="C56" s="12"/>
      <c r="D56" s="14"/>
      <c r="E56" s="7"/>
      <c r="F56" s="14" t="str">
        <f t="shared" si="5"/>
        <v/>
      </c>
      <c r="G56" s="14" t="str">
        <f t="shared" si="14"/>
        <v/>
      </c>
      <c r="H56" s="14" t="str">
        <f t="shared" si="7"/>
        <v/>
      </c>
      <c r="I56" s="12"/>
      <c r="J56" s="12"/>
      <c r="K56" s="12"/>
      <c r="L56" s="12"/>
      <c r="M56" s="12"/>
      <c r="N56" s="12"/>
      <c r="O56" s="12"/>
      <c r="P56" s="7"/>
      <c r="Q56" s="12"/>
    </row>
    <row r="57" spans="1:17" x14ac:dyDescent="0.25">
      <c r="A57" s="15" t="str">
        <f>IF(Sheet1!B55="","",Sheet1!B55)</f>
        <v>Изберете от тук (падащо меню)</v>
      </c>
      <c r="B57" s="7"/>
      <c r="C57" s="12"/>
      <c r="D57" s="14"/>
      <c r="E57" s="7"/>
      <c r="F57" s="14" t="str">
        <f t="shared" si="5"/>
        <v/>
      </c>
      <c r="G57" s="14" t="str">
        <f t="shared" si="14"/>
        <v/>
      </c>
      <c r="H57" s="14" t="str">
        <f t="shared" si="7"/>
        <v/>
      </c>
      <c r="I57" s="12"/>
      <c r="J57" s="12"/>
      <c r="K57" s="12"/>
      <c r="L57" s="12"/>
      <c r="M57" s="12"/>
      <c r="N57" s="12"/>
      <c r="O57" s="12"/>
      <c r="P57" s="7"/>
      <c r="Q57" s="12"/>
    </row>
    <row r="58" spans="1:17" ht="45" x14ac:dyDescent="0.25">
      <c r="A58" s="15" t="str">
        <f>IF(Sheet1!B56="","",Sheet1!B56)</f>
        <v xml:space="preserve">Аналитични, научноизследователски, математически софтуерни пакети или софтуерни пакети за прогнозиране </v>
      </c>
      <c r="B58" s="7"/>
      <c r="C58" s="12"/>
      <c r="D58" s="14"/>
      <c r="E58" s="7"/>
      <c r="F58" s="14" t="str">
        <f t="shared" si="5"/>
        <v/>
      </c>
      <c r="G58" s="14" t="str">
        <f t="shared" si="14"/>
        <v/>
      </c>
      <c r="H58" s="14" t="str">
        <f t="shared" si="7"/>
        <v/>
      </c>
      <c r="I58" s="12"/>
      <c r="J58" s="12"/>
      <c r="K58" s="12"/>
      <c r="L58" s="12"/>
      <c r="M58" s="12"/>
      <c r="N58" s="12"/>
      <c r="O58" s="12"/>
      <c r="P58" s="7"/>
      <c r="Q58" s="12"/>
    </row>
    <row r="59" spans="1:17" x14ac:dyDescent="0.25">
      <c r="A59" s="15" t="str">
        <f>IF(Sheet1!B57="","",Sheet1!B57)</f>
        <v>Изберете от тук (падащо меню)</v>
      </c>
      <c r="B59" s="7"/>
      <c r="C59" s="12"/>
      <c r="D59" s="14"/>
      <c r="E59" s="7"/>
      <c r="F59" s="14" t="str">
        <f t="shared" si="5"/>
        <v/>
      </c>
      <c r="G59" s="14" t="str">
        <f t="shared" si="14"/>
        <v/>
      </c>
      <c r="H59" s="14" t="str">
        <f t="shared" si="7"/>
        <v/>
      </c>
      <c r="I59" s="12"/>
      <c r="J59" s="12"/>
      <c r="K59" s="12"/>
      <c r="L59" s="12"/>
      <c r="M59" s="12"/>
      <c r="N59" s="12"/>
      <c r="O59" s="12"/>
      <c r="P59" s="7"/>
      <c r="Q59" s="12"/>
    </row>
    <row r="60" spans="1:17" x14ac:dyDescent="0.25">
      <c r="A60" s="15" t="str">
        <f>IF(Sheet1!B58="","",Sheet1!B58)</f>
        <v>Софтуерни пакети за търгове</v>
      </c>
      <c r="B60" s="7"/>
      <c r="C60" s="12"/>
      <c r="D60" s="14"/>
      <c r="E60" s="7"/>
      <c r="F60" s="14" t="str">
        <f t="shared" si="5"/>
        <v/>
      </c>
      <c r="G60" s="14" t="str">
        <f t="shared" si="14"/>
        <v/>
      </c>
      <c r="H60" s="14" t="str">
        <f t="shared" si="7"/>
        <v/>
      </c>
      <c r="I60" s="12"/>
      <c r="J60" s="12"/>
      <c r="K60" s="12"/>
      <c r="L60" s="12"/>
      <c r="M60" s="12"/>
      <c r="N60" s="12"/>
      <c r="O60" s="12"/>
      <c r="P60" s="7"/>
      <c r="Q60" s="12"/>
    </row>
    <row r="61" spans="1:17" ht="30" x14ac:dyDescent="0.25">
      <c r="A61" s="15" t="str">
        <f>IF(Sheet1!B59="","",Sheet1!B59)</f>
        <v xml:space="preserve">Софтуерни пакети за продажби, маркетинг и икономическо разузнаване (BI) </v>
      </c>
      <c r="B61" s="7"/>
      <c r="C61" s="12"/>
      <c r="D61" s="14"/>
      <c r="E61" s="7"/>
      <c r="F61" s="14" t="str">
        <f t="shared" si="5"/>
        <v/>
      </c>
      <c r="G61" s="14" t="str">
        <f t="shared" si="14"/>
        <v/>
      </c>
      <c r="H61" s="14" t="str">
        <f t="shared" si="7"/>
        <v/>
      </c>
      <c r="I61" s="12"/>
      <c r="J61" s="12"/>
      <c r="K61" s="12"/>
      <c r="L61" s="12"/>
      <c r="M61" s="12"/>
      <c r="N61" s="12"/>
      <c r="O61" s="12"/>
      <c r="P61" s="7"/>
      <c r="Q61" s="12"/>
    </row>
    <row r="62" spans="1:17" x14ac:dyDescent="0.25">
      <c r="A62" s="15" t="str">
        <f>IF(Sheet1!B60="","",Sheet1!B60)</f>
        <v>Изберете от тук (падащо меню)</v>
      </c>
      <c r="B62" s="7"/>
      <c r="C62" s="12"/>
      <c r="D62" s="14"/>
      <c r="E62" s="7"/>
      <c r="F62" s="14" t="str">
        <f t="shared" si="5"/>
        <v/>
      </c>
      <c r="G62" s="14" t="str">
        <f t="shared" si="14"/>
        <v/>
      </c>
      <c r="H62" s="14" t="str">
        <f t="shared" si="7"/>
        <v/>
      </c>
      <c r="I62" s="12"/>
      <c r="J62" s="12"/>
      <c r="K62" s="12"/>
      <c r="L62" s="12"/>
      <c r="M62" s="12"/>
      <c r="N62" s="12"/>
      <c r="O62" s="12"/>
      <c r="P62" s="7"/>
      <c r="Q62" s="12"/>
    </row>
    <row r="63" spans="1:17" x14ac:dyDescent="0.25">
      <c r="A63" s="15" t="str">
        <f>IF(Sheet1!B61="","",Sheet1!B61)</f>
        <v>Софтуерни пакети за доставки</v>
      </c>
      <c r="B63" s="7"/>
      <c r="C63" s="12"/>
      <c r="D63" s="14"/>
      <c r="E63" s="7"/>
      <c r="F63" s="14" t="str">
        <f t="shared" si="5"/>
        <v/>
      </c>
      <c r="G63" s="14" t="str">
        <f t="shared" si="14"/>
        <v/>
      </c>
      <c r="H63" s="14" t="str">
        <f t="shared" si="7"/>
        <v/>
      </c>
      <c r="I63" s="12"/>
      <c r="J63" s="12"/>
      <c r="K63" s="12"/>
      <c r="L63" s="12"/>
      <c r="M63" s="12"/>
      <c r="N63" s="12"/>
      <c r="O63" s="12"/>
      <c r="P63" s="7"/>
      <c r="Q63" s="12"/>
    </row>
    <row r="64" spans="1:17" x14ac:dyDescent="0.25">
      <c r="A64" s="15" t="str">
        <f>IF(Sheet1!B62="","",Sheet1!B62)</f>
        <v>Софтуерни пакети за комуникация и мултимедия</v>
      </c>
      <c r="B64" s="7"/>
      <c r="C64" s="12"/>
      <c r="D64" s="14"/>
      <c r="E64" s="7"/>
      <c r="F64" s="14" t="str">
        <f t="shared" si="5"/>
        <v/>
      </c>
      <c r="G64" s="14" t="str">
        <f t="shared" si="14"/>
        <v/>
      </c>
      <c r="H64" s="14" t="str">
        <f t="shared" si="7"/>
        <v/>
      </c>
      <c r="I64" s="12"/>
      <c r="J64" s="12"/>
      <c r="K64" s="12"/>
      <c r="L64" s="12"/>
      <c r="M64" s="12"/>
      <c r="N64" s="12"/>
      <c r="O64" s="12"/>
      <c r="P64" s="7"/>
      <c r="Q64" s="12"/>
    </row>
    <row r="65" spans="1:17" x14ac:dyDescent="0.25">
      <c r="A65" s="15" t="str">
        <f>IF(Sheet1!B63="","",Sheet1!B63)</f>
        <v xml:space="preserve">Софтуерни пакети за комуникация </v>
      </c>
      <c r="B65" s="7"/>
      <c r="C65" s="12"/>
      <c r="D65" s="14"/>
      <c r="E65" s="7"/>
      <c r="F65" s="14" t="str">
        <f t="shared" si="5"/>
        <v/>
      </c>
      <c r="G65" s="14" t="str">
        <f t="shared" si="14"/>
        <v/>
      </c>
      <c r="H65" s="14" t="str">
        <f t="shared" si="7"/>
        <v/>
      </c>
      <c r="I65" s="12"/>
      <c r="J65" s="12"/>
      <c r="K65" s="12"/>
      <c r="L65" s="12"/>
      <c r="M65" s="12"/>
      <c r="N65" s="12"/>
      <c r="O65" s="12"/>
      <c r="P65" s="7"/>
      <c r="Q65" s="12"/>
    </row>
    <row r="66" spans="1:17" x14ac:dyDescent="0.25">
      <c r="A66" s="15" t="str">
        <f>IF(Sheet1!B64="","",Sheet1!B64)</f>
        <v>Изберете от тук (падащо меню)</v>
      </c>
      <c r="B66" s="7"/>
      <c r="C66" s="12"/>
      <c r="D66" s="14"/>
      <c r="E66" s="7"/>
      <c r="F66" s="14" t="str">
        <f t="shared" si="5"/>
        <v/>
      </c>
      <c r="G66" s="14" t="str">
        <f t="shared" si="14"/>
        <v/>
      </c>
      <c r="H66" s="14" t="str">
        <f t="shared" si="7"/>
        <v/>
      </c>
      <c r="I66" s="12"/>
      <c r="J66" s="12"/>
      <c r="K66" s="12"/>
      <c r="L66" s="12"/>
      <c r="M66" s="12"/>
      <c r="N66" s="12"/>
      <c r="O66" s="12"/>
      <c r="P66" s="7"/>
      <c r="Q66" s="12"/>
    </row>
    <row r="67" spans="1:17" x14ac:dyDescent="0.25">
      <c r="A67" s="15" t="str">
        <f>IF(Sheet1!B65="","",Sheet1!B65)</f>
        <v xml:space="preserve">Мултимедийни софтуерни пакети </v>
      </c>
      <c r="B67" s="7"/>
      <c r="C67" s="12"/>
      <c r="D67" s="14"/>
      <c r="E67" s="7"/>
      <c r="F67" s="14" t="str">
        <f t="shared" si="5"/>
        <v/>
      </c>
      <c r="G67" s="14" t="str">
        <f t="shared" si="14"/>
        <v/>
      </c>
      <c r="H67" s="14" t="str">
        <f t="shared" si="7"/>
        <v/>
      </c>
      <c r="I67" s="12"/>
      <c r="J67" s="12"/>
      <c r="K67" s="12"/>
      <c r="L67" s="12"/>
      <c r="M67" s="12"/>
      <c r="N67" s="12"/>
      <c r="O67" s="12"/>
      <c r="P67" s="7"/>
      <c r="Q67" s="12"/>
    </row>
    <row r="68" spans="1:17" x14ac:dyDescent="0.25">
      <c r="A68" s="15" t="str">
        <f>IF(Sheet1!B66="","",Sheet1!B66)</f>
        <v>Изберете от тук (падащо меню)</v>
      </c>
      <c r="B68" s="7"/>
      <c r="C68" s="12"/>
      <c r="D68" s="14"/>
      <c r="E68" s="7"/>
      <c r="F68" s="14" t="str">
        <f t="shared" si="5"/>
        <v/>
      </c>
      <c r="G68" s="14" t="str">
        <f t="shared" si="14"/>
        <v/>
      </c>
      <c r="H68" s="14" t="str">
        <f t="shared" si="7"/>
        <v/>
      </c>
      <c r="I68" s="12"/>
      <c r="J68" s="12"/>
      <c r="K68" s="12"/>
      <c r="L68" s="12"/>
      <c r="M68" s="12"/>
      <c r="N68" s="12"/>
      <c r="O68" s="12"/>
      <c r="P68" s="7"/>
      <c r="Q68" s="12"/>
    </row>
    <row r="69" spans="1:17" ht="30" x14ac:dyDescent="0.25">
      <c r="A69" s="15" t="str">
        <f>IF(Sheet1!B67="","",Sheet1!B67)</f>
        <v>Софтуерни пакети за бази данни и операционни софтуерни пакети:</v>
      </c>
      <c r="B69" s="7"/>
      <c r="C69" s="12"/>
      <c r="D69" s="14"/>
      <c r="E69" s="7"/>
      <c r="F69" s="14" t="str">
        <f t="shared" si="5"/>
        <v/>
      </c>
      <c r="G69" s="14" t="str">
        <f t="shared" si="14"/>
        <v/>
      </c>
      <c r="H69" s="14" t="str">
        <f t="shared" si="7"/>
        <v/>
      </c>
      <c r="I69" s="12"/>
      <c r="J69" s="12"/>
      <c r="K69" s="12"/>
      <c r="L69" s="12"/>
      <c r="M69" s="12"/>
      <c r="N69" s="12"/>
      <c r="O69" s="12"/>
      <c r="P69" s="7"/>
      <c r="Q69" s="12"/>
    </row>
    <row r="70" spans="1:17" x14ac:dyDescent="0.25">
      <c r="A70" s="15" t="str">
        <f>IF(Sheet1!B68="","",Sheet1!B68)</f>
        <v xml:space="preserve">Системи от бази данни </v>
      </c>
      <c r="B70" s="7"/>
      <c r="C70" s="12"/>
      <c r="D70" s="14"/>
      <c r="E70" s="7"/>
      <c r="F70" s="14" t="str">
        <f t="shared" si="5"/>
        <v/>
      </c>
      <c r="G70" s="14" t="str">
        <f t="shared" si="14"/>
        <v/>
      </c>
      <c r="H70" s="14" t="str">
        <f t="shared" si="7"/>
        <v/>
      </c>
      <c r="I70" s="12"/>
      <c r="J70" s="12"/>
      <c r="K70" s="12"/>
      <c r="L70" s="12"/>
      <c r="M70" s="12"/>
      <c r="N70" s="12"/>
      <c r="O70" s="12"/>
      <c r="P70" s="7"/>
      <c r="Q70" s="12"/>
    </row>
    <row r="71" spans="1:17" x14ac:dyDescent="0.25">
      <c r="A71" s="15" t="str">
        <f>IF(Sheet1!B69="","",Sheet1!B69)</f>
        <v>Изберете от тук (падащо меню)</v>
      </c>
      <c r="B71" s="7"/>
      <c r="C71" s="12"/>
      <c r="D71" s="14"/>
      <c r="E71" s="7"/>
      <c r="F71" s="14" t="str">
        <f t="shared" si="5"/>
        <v/>
      </c>
      <c r="G71" s="14" t="str">
        <f t="shared" si="14"/>
        <v/>
      </c>
      <c r="H71" s="14" t="str">
        <f t="shared" si="7"/>
        <v/>
      </c>
      <c r="I71" s="12"/>
      <c r="J71" s="12"/>
      <c r="K71" s="12"/>
      <c r="L71" s="12"/>
      <c r="M71" s="12"/>
      <c r="N71" s="12"/>
      <c r="O71" s="12"/>
      <c r="P71" s="7"/>
      <c r="Q71" s="12"/>
    </row>
    <row r="72" spans="1:17" x14ac:dyDescent="0.25">
      <c r="A72" s="15" t="str">
        <f>IF(Sheet1!B70="","",Sheet1!B70)</f>
        <v xml:space="preserve">Операционни системи </v>
      </c>
      <c r="B72" s="7"/>
      <c r="C72" s="12"/>
      <c r="D72" s="14"/>
      <c r="E72" s="7"/>
      <c r="F72" s="14" t="str">
        <f t="shared" si="5"/>
        <v/>
      </c>
      <c r="G72" s="14" t="str">
        <f t="shared" si="14"/>
        <v/>
      </c>
      <c r="H72" s="14" t="str">
        <f t="shared" si="7"/>
        <v/>
      </c>
      <c r="I72" s="12"/>
      <c r="J72" s="12"/>
      <c r="K72" s="12"/>
      <c r="L72" s="12"/>
      <c r="M72" s="12"/>
      <c r="N72" s="12"/>
      <c r="O72" s="12"/>
      <c r="P72" s="7"/>
      <c r="Q72" s="12"/>
    </row>
    <row r="73" spans="1:17" x14ac:dyDescent="0.25">
      <c r="A73" s="15" t="str">
        <f>IF(Sheet1!B71="","",Sheet1!B71)</f>
        <v>Изберете от тук (падащо меню)</v>
      </c>
      <c r="B73" s="7"/>
      <c r="C73" s="12"/>
      <c r="D73" s="14"/>
      <c r="E73" s="7"/>
      <c r="F73" s="14" t="str">
        <f t="shared" si="5"/>
        <v/>
      </c>
      <c r="G73" s="14" t="str">
        <f t="shared" si="14"/>
        <v/>
      </c>
      <c r="H73" s="14" t="str">
        <f t="shared" si="7"/>
        <v/>
      </c>
      <c r="I73" s="12"/>
      <c r="J73" s="12"/>
      <c r="K73" s="12"/>
      <c r="L73" s="12"/>
      <c r="M73" s="12"/>
      <c r="N73" s="12"/>
      <c r="O73" s="12"/>
      <c r="P73" s="7"/>
      <c r="Q73" s="12"/>
    </row>
    <row r="74" spans="1:17" x14ac:dyDescent="0.25">
      <c r="A74" s="15" t="str">
        <f>IF(Sheet1!B72="","",Sheet1!B72)</f>
        <v>Софтуерни пакети за обслужващи цели:</v>
      </c>
      <c r="B74" s="7"/>
      <c r="C74" s="12"/>
      <c r="D74" s="14"/>
      <c r="E74" s="7"/>
      <c r="F74" s="14" t="str">
        <f t="shared" si="5"/>
        <v/>
      </c>
      <c r="G74" s="14" t="str">
        <f t="shared" si="14"/>
        <v/>
      </c>
      <c r="H74" s="14" t="str">
        <f t="shared" si="7"/>
        <v/>
      </c>
      <c r="I74" s="12"/>
      <c r="J74" s="12"/>
      <c r="K74" s="12"/>
      <c r="L74" s="12"/>
      <c r="M74" s="12"/>
      <c r="N74" s="12"/>
      <c r="O74" s="12"/>
      <c r="P74" s="7"/>
      <c r="Q74" s="12"/>
    </row>
    <row r="75" spans="1:17" ht="30" x14ac:dyDescent="0.25">
      <c r="A75" s="15" t="str">
        <f>IF(Sheet1!B73="","",Sheet1!B73)</f>
        <v>Софтуерни пакети за създаване на резервни копия или за възстановяване на данни</v>
      </c>
      <c r="B75" s="7"/>
      <c r="C75" s="12"/>
      <c r="D75" s="14"/>
      <c r="E75" s="7"/>
      <c r="F75" s="14" t="str">
        <f t="shared" si="5"/>
        <v/>
      </c>
      <c r="G75" s="14" t="str">
        <f t="shared" si="14"/>
        <v/>
      </c>
      <c r="H75" s="14" t="str">
        <f t="shared" si="7"/>
        <v/>
      </c>
      <c r="I75" s="12"/>
      <c r="J75" s="12"/>
      <c r="K75" s="12"/>
      <c r="L75" s="12"/>
      <c r="M75" s="12"/>
      <c r="N75" s="12"/>
      <c r="O75" s="12"/>
      <c r="P75" s="7"/>
      <c r="Q75" s="12"/>
    </row>
    <row r="76" spans="1:17" x14ac:dyDescent="0.25">
      <c r="A76" s="15" t="str">
        <f>IF(Sheet1!B74="","",Sheet1!B74)</f>
        <v>Софтуерни пакети за кодиране с баркод</v>
      </c>
      <c r="B76" s="7"/>
      <c r="C76" s="12"/>
      <c r="D76" s="14"/>
      <c r="E76" s="7"/>
      <c r="F76" s="14" t="str">
        <f t="shared" si="5"/>
        <v/>
      </c>
      <c r="G76" s="14" t="str">
        <f t="shared" si="14"/>
        <v/>
      </c>
      <c r="H76" s="14" t="str">
        <f t="shared" si="7"/>
        <v/>
      </c>
      <c r="I76" s="12"/>
      <c r="J76" s="12"/>
      <c r="K76" s="12"/>
      <c r="L76" s="12"/>
      <c r="M76" s="12"/>
      <c r="N76" s="12"/>
      <c r="O76" s="12"/>
      <c r="P76" s="7"/>
      <c r="Q76" s="12"/>
    </row>
    <row r="77" spans="1:17" x14ac:dyDescent="0.25">
      <c r="A77" s="15" t="str">
        <f>IF(Sheet1!B75="","",Sheet1!B75)</f>
        <v xml:space="preserve">Софтуерни пакети за защита </v>
      </c>
      <c r="B77" s="7"/>
      <c r="C77" s="12"/>
      <c r="D77" s="14"/>
      <c r="E77" s="7"/>
      <c r="F77" s="14" t="str">
        <f t="shared" si="5"/>
        <v/>
      </c>
      <c r="G77" s="14" t="str">
        <f t="shared" si="14"/>
        <v/>
      </c>
      <c r="H77" s="14" t="str">
        <f t="shared" si="7"/>
        <v/>
      </c>
      <c r="I77" s="12"/>
      <c r="J77" s="12"/>
      <c r="K77" s="12"/>
      <c r="L77" s="12"/>
      <c r="M77" s="12"/>
      <c r="N77" s="12"/>
      <c r="O77" s="12"/>
      <c r="P77" s="7"/>
      <c r="Q77" s="12"/>
    </row>
    <row r="78" spans="1:17" x14ac:dyDescent="0.25">
      <c r="A78" s="15" t="str">
        <f>IF(Sheet1!B76="","",Sheet1!B76)</f>
        <v>Изберете от тук (падащо меню)</v>
      </c>
      <c r="B78" s="7"/>
      <c r="C78" s="12"/>
      <c r="D78" s="14"/>
      <c r="E78" s="7"/>
      <c r="F78" s="14" t="str">
        <f t="shared" si="5"/>
        <v/>
      </c>
      <c r="G78" s="14" t="str">
        <f t="shared" si="14"/>
        <v/>
      </c>
      <c r="H78" s="14" t="str">
        <f t="shared" si="7"/>
        <v/>
      </c>
      <c r="I78" s="12"/>
      <c r="J78" s="12"/>
      <c r="K78" s="12"/>
      <c r="L78" s="12"/>
      <c r="M78" s="12"/>
      <c r="N78" s="12"/>
      <c r="O78" s="12"/>
      <c r="P78" s="7"/>
      <c r="Q78" s="12"/>
    </row>
    <row r="79" spans="1:17" x14ac:dyDescent="0.25">
      <c r="A79" s="15" t="str">
        <f>IF(Sheet1!B77="","",Sheet1!B77)</f>
        <v>Софтуерни пакети за превод от чужди езици</v>
      </c>
      <c r="B79" s="7"/>
      <c r="C79" s="12"/>
      <c r="D79" s="14"/>
      <c r="E79" s="7"/>
      <c r="F79" s="14" t="str">
        <f t="shared" ref="F79:F142" si="15">IF(E79="","",D79*E79)</f>
        <v/>
      </c>
      <c r="G79" s="14" t="str">
        <f t="shared" ref="G79:G142" si="16">IF(F79="","",F79*20%)</f>
        <v/>
      </c>
      <c r="H79" s="14" t="str">
        <f t="shared" ref="H79:H142" si="17">IF(G79="","",F79+G79)</f>
        <v/>
      </c>
      <c r="I79" s="12"/>
      <c r="J79" s="12"/>
      <c r="K79" s="12"/>
      <c r="L79" s="12"/>
      <c r="M79" s="12"/>
      <c r="N79" s="12"/>
      <c r="O79" s="12"/>
      <c r="P79" s="7"/>
      <c r="Q79" s="12"/>
    </row>
    <row r="80" spans="1:17" ht="30" x14ac:dyDescent="0.25">
      <c r="A80" s="15" t="str">
        <f>IF(Sheet1!B78="","",Sheet1!B78)</f>
        <v>Софтуерни пакети за зареждане на запаметяващи носители</v>
      </c>
      <c r="B80" s="7"/>
      <c r="C80" s="12"/>
      <c r="D80" s="14"/>
      <c r="E80" s="7"/>
      <c r="F80" s="14" t="str">
        <f t="shared" si="15"/>
        <v/>
      </c>
      <c r="G80" s="14" t="str">
        <f t="shared" si="16"/>
        <v/>
      </c>
      <c r="H80" s="14" t="str">
        <f t="shared" si="17"/>
        <v/>
      </c>
      <c r="I80" s="12"/>
      <c r="J80" s="12"/>
      <c r="K80" s="12"/>
      <c r="L80" s="12"/>
      <c r="M80" s="12"/>
      <c r="N80" s="12"/>
      <c r="O80" s="12"/>
      <c r="P80" s="7"/>
      <c r="Q80" s="12"/>
    </row>
    <row r="81" spans="1:17" x14ac:dyDescent="0.25">
      <c r="A81" s="15" t="str">
        <f>IF(Sheet1!B79="","",Sheet1!B79)</f>
        <v xml:space="preserve">Софтуерни пакети за защита от вируси </v>
      </c>
      <c r="B81" s="7"/>
      <c r="C81" s="12"/>
      <c r="D81" s="14"/>
      <c r="E81" s="7"/>
      <c r="F81" s="14" t="str">
        <f t="shared" si="15"/>
        <v/>
      </c>
      <c r="G81" s="14" t="str">
        <f t="shared" si="16"/>
        <v/>
      </c>
      <c r="H81" s="14" t="str">
        <f t="shared" si="17"/>
        <v/>
      </c>
      <c r="I81" s="12"/>
      <c r="J81" s="12"/>
      <c r="K81" s="12"/>
      <c r="L81" s="12"/>
      <c r="M81" s="12"/>
      <c r="N81" s="12"/>
      <c r="O81" s="12"/>
      <c r="P81" s="7"/>
      <c r="Q81" s="12"/>
    </row>
    <row r="82" spans="1:17" x14ac:dyDescent="0.25">
      <c r="A82" s="15" t="e">
        <f>IF(Sheet1!#REF!="","",Sheet1!#REF!)</f>
        <v>#REF!</v>
      </c>
      <c r="B82" s="7"/>
      <c r="C82" s="12"/>
      <c r="D82" s="14"/>
      <c r="E82" s="7"/>
      <c r="F82" s="14" t="str">
        <f t="shared" si="15"/>
        <v/>
      </c>
      <c r="G82" s="14" t="str">
        <f t="shared" si="16"/>
        <v/>
      </c>
      <c r="H82" s="14" t="str">
        <f t="shared" si="17"/>
        <v/>
      </c>
      <c r="I82" s="12"/>
      <c r="J82" s="12"/>
      <c r="K82" s="12"/>
      <c r="L82" s="12"/>
      <c r="M82" s="12"/>
      <c r="N82" s="12"/>
      <c r="O82" s="12"/>
      <c r="P82" s="7"/>
      <c r="Q82" s="12"/>
    </row>
    <row r="83" spans="1:17" ht="30" x14ac:dyDescent="0.25">
      <c r="A83" s="15" t="str">
        <f>IF(Sheet1!B80="","",Sheet1!B80)</f>
        <v xml:space="preserve">Обслужващи софтуерни пакети с общо предназначение, за компресиране на файлове и за отпечатване </v>
      </c>
      <c r="B83" s="7"/>
      <c r="C83" s="12"/>
      <c r="D83" s="14"/>
      <c r="E83" s="7"/>
      <c r="F83" s="14" t="str">
        <f t="shared" si="15"/>
        <v/>
      </c>
      <c r="G83" s="14" t="str">
        <f t="shared" si="16"/>
        <v/>
      </c>
      <c r="H83" s="14" t="str">
        <f t="shared" si="17"/>
        <v/>
      </c>
      <c r="I83" s="12"/>
      <c r="J83" s="12"/>
      <c r="K83" s="12"/>
      <c r="L83" s="12"/>
      <c r="M83" s="12"/>
      <c r="N83" s="12"/>
      <c r="O83" s="12"/>
      <c r="P83" s="7"/>
      <c r="Q83" s="12"/>
    </row>
    <row r="84" spans="1:17" x14ac:dyDescent="0.25">
      <c r="A84" s="15" t="str">
        <f>IF(Sheet1!B81="","",Sheet1!B81)</f>
        <v>Изберете от тук (падащо меню)</v>
      </c>
      <c r="B84" s="7"/>
      <c r="C84" s="12"/>
      <c r="D84" s="14"/>
      <c r="E84" s="7"/>
      <c r="F84" s="14" t="str">
        <f t="shared" si="15"/>
        <v/>
      </c>
      <c r="G84" s="14" t="str">
        <f t="shared" si="16"/>
        <v/>
      </c>
      <c r="H84" s="14" t="str">
        <f t="shared" si="17"/>
        <v/>
      </c>
      <c r="I84" s="12"/>
      <c r="J84" s="12"/>
      <c r="K84" s="12"/>
      <c r="L84" s="12"/>
      <c r="M84" s="12"/>
      <c r="N84" s="12"/>
      <c r="O84" s="12"/>
      <c r="P84" s="7"/>
      <c r="Q84" s="12"/>
    </row>
    <row r="85" spans="1:17" ht="45" x14ac:dyDescent="0.25">
      <c r="A85" s="15" t="str">
        <f>IF(Sheet1!B82="","",Sheet1!B82)</f>
        <v xml:space="preserve">Софтуерни пакети за администриране на системи, управление на записа на данни и управление на съдържание </v>
      </c>
      <c r="B85" s="7"/>
      <c r="C85" s="12"/>
      <c r="D85" s="14"/>
      <c r="E85" s="7"/>
      <c r="F85" s="14" t="str">
        <f t="shared" si="15"/>
        <v/>
      </c>
      <c r="G85" s="14" t="str">
        <f t="shared" si="16"/>
        <v/>
      </c>
      <c r="H85" s="14" t="str">
        <f t="shared" si="17"/>
        <v/>
      </c>
      <c r="I85" s="12"/>
      <c r="J85" s="12"/>
      <c r="K85" s="12"/>
      <c r="L85" s="12"/>
      <c r="M85" s="12"/>
      <c r="N85" s="12"/>
      <c r="O85" s="12"/>
      <c r="P85" s="7"/>
      <c r="Q85" s="12"/>
    </row>
    <row r="86" spans="1:17" x14ac:dyDescent="0.25">
      <c r="A86" s="15" t="str">
        <f>IF(Sheet1!B83="","",Sheet1!B83)</f>
        <v>Изберете от тук (падащо меню)</v>
      </c>
      <c r="B86" s="7"/>
      <c r="C86" s="12"/>
      <c r="D86" s="14"/>
      <c r="E86" s="7"/>
      <c r="F86" s="14" t="str">
        <f t="shared" si="15"/>
        <v/>
      </c>
      <c r="G86" s="14" t="str">
        <f t="shared" si="16"/>
        <v/>
      </c>
      <c r="H86" s="14" t="str">
        <f t="shared" si="17"/>
        <v/>
      </c>
      <c r="I86" s="12"/>
      <c r="J86" s="12"/>
      <c r="K86" s="12"/>
      <c r="L86" s="12"/>
      <c r="M86" s="12"/>
      <c r="N86" s="12"/>
      <c r="O86" s="12"/>
      <c r="P86" s="7"/>
      <c r="Q86" s="12"/>
    </row>
    <row r="87" spans="1:17" x14ac:dyDescent="0.25">
      <c r="A87" s="15" t="str">
        <f>IF(Sheet1!B84="","",Sheet1!B84)</f>
        <v>Софтуерни пакети за проверка на версиите</v>
      </c>
      <c r="B87" s="7"/>
      <c r="C87" s="12"/>
      <c r="D87" s="14"/>
      <c r="E87" s="7"/>
      <c r="F87" s="14" t="str">
        <f t="shared" si="15"/>
        <v/>
      </c>
      <c r="G87" s="14" t="str">
        <f t="shared" si="16"/>
        <v/>
      </c>
      <c r="H87" s="14" t="str">
        <f t="shared" si="17"/>
        <v/>
      </c>
      <c r="I87" s="12"/>
      <c r="J87" s="12"/>
      <c r="K87" s="12"/>
      <c r="L87" s="12"/>
      <c r="M87" s="12"/>
      <c r="N87" s="12"/>
      <c r="O87" s="12"/>
      <c r="P87" s="7"/>
      <c r="Q87" s="12"/>
    </row>
    <row r="88" spans="1:17" x14ac:dyDescent="0.25">
      <c r="A88" s="15" t="str">
        <f>IF(Sheet1!B85="","",Sheet1!B85)</f>
        <v>Информационни системи и сървъри:</v>
      </c>
      <c r="B88" s="7"/>
      <c r="C88" s="12"/>
      <c r="D88" s="14"/>
      <c r="E88" s="7"/>
      <c r="F88" s="14" t="str">
        <f t="shared" si="15"/>
        <v/>
      </c>
      <c r="G88" s="14" t="str">
        <f t="shared" si="16"/>
        <v/>
      </c>
      <c r="H88" s="14" t="str">
        <f t="shared" si="17"/>
        <v/>
      </c>
      <c r="I88" s="12"/>
      <c r="J88" s="12"/>
      <c r="K88" s="12"/>
      <c r="L88" s="12"/>
      <c r="M88" s="12"/>
      <c r="N88" s="12"/>
      <c r="O88" s="12"/>
      <c r="P88" s="7"/>
      <c r="Q88" s="12"/>
    </row>
    <row r="89" spans="1:17" x14ac:dyDescent="0.25">
      <c r="A89" s="15" t="str">
        <f>IF(Sheet1!B86="","",Sheet1!B86)</f>
        <v>Информационни системи</v>
      </c>
      <c r="B89" s="7"/>
      <c r="C89" s="12"/>
      <c r="D89" s="14"/>
      <c r="E89" s="7"/>
      <c r="F89" s="14" t="str">
        <f t="shared" si="15"/>
        <v/>
      </c>
      <c r="G89" s="14" t="str">
        <f t="shared" si="16"/>
        <v/>
      </c>
      <c r="H89" s="14" t="str">
        <f t="shared" si="17"/>
        <v/>
      </c>
      <c r="I89" s="12"/>
      <c r="J89" s="12"/>
      <c r="K89" s="12"/>
      <c r="L89" s="12"/>
      <c r="M89" s="12"/>
      <c r="N89" s="12"/>
      <c r="O89" s="12"/>
      <c r="P89" s="7"/>
      <c r="Q89" s="12"/>
    </row>
    <row r="90" spans="1:17" x14ac:dyDescent="0.25">
      <c r="A90" s="15" t="str">
        <f>IF(Sheet1!B87="","",Sheet1!B87)</f>
        <v>Изберете от тук (падащо меню)</v>
      </c>
      <c r="B90" s="7"/>
      <c r="C90" s="12"/>
      <c r="D90" s="14"/>
      <c r="E90" s="7"/>
      <c r="F90" s="14" t="str">
        <f t="shared" si="15"/>
        <v/>
      </c>
      <c r="G90" s="14" t="str">
        <f t="shared" si="16"/>
        <v/>
      </c>
      <c r="H90" s="14" t="str">
        <f t="shared" si="17"/>
        <v/>
      </c>
      <c r="I90" s="12"/>
      <c r="J90" s="12"/>
      <c r="K90" s="12"/>
      <c r="L90" s="12"/>
      <c r="M90" s="12"/>
      <c r="N90" s="12"/>
      <c r="O90" s="12"/>
      <c r="P90" s="7"/>
      <c r="Q90" s="12"/>
    </row>
    <row r="91" spans="1:17" x14ac:dyDescent="0.25">
      <c r="A91" s="15" t="str">
        <f>IF(Sheet1!B88="","",Sheet1!B88)</f>
        <v>Сървъри</v>
      </c>
      <c r="B91" s="7"/>
      <c r="C91" s="12"/>
      <c r="D91" s="14"/>
      <c r="E91" s="7"/>
      <c r="F91" s="14" t="str">
        <f t="shared" si="15"/>
        <v/>
      </c>
      <c r="G91" s="14" t="str">
        <f t="shared" si="16"/>
        <v/>
      </c>
      <c r="H91" s="14" t="str">
        <f t="shared" si="17"/>
        <v/>
      </c>
      <c r="I91" s="12"/>
      <c r="J91" s="12"/>
      <c r="K91" s="12"/>
      <c r="L91" s="12"/>
      <c r="M91" s="12"/>
      <c r="N91" s="12"/>
      <c r="O91" s="12"/>
      <c r="P91" s="7"/>
      <c r="Q91" s="12"/>
    </row>
    <row r="92" spans="1:17" x14ac:dyDescent="0.25">
      <c r="A92" s="15" t="str">
        <f>IF(Sheet1!B89="","",Sheet1!B89)</f>
        <v>Изберете от тук (падащо меню)</v>
      </c>
      <c r="B92" s="7"/>
      <c r="C92" s="12"/>
      <c r="D92" s="14"/>
      <c r="E92" s="7"/>
      <c r="F92" s="14" t="str">
        <f t="shared" si="15"/>
        <v/>
      </c>
      <c r="G92" s="14" t="str">
        <f t="shared" si="16"/>
        <v/>
      </c>
      <c r="H92" s="14" t="str">
        <f t="shared" si="17"/>
        <v/>
      </c>
      <c r="I92" s="12"/>
      <c r="J92" s="12"/>
      <c r="K92" s="12"/>
      <c r="L92" s="12"/>
      <c r="M92" s="12"/>
      <c r="N92" s="12"/>
      <c r="O92" s="12"/>
      <c r="P92" s="7"/>
      <c r="Q92" s="12"/>
    </row>
    <row r="93" spans="1:17" x14ac:dyDescent="0.25">
      <c r="A93" s="15" t="str">
        <f>IF(Sheet1!B90="","",Sheet1!B90)</f>
        <v>Други софтуерни пакети и операционни системи:</v>
      </c>
      <c r="B93" s="7"/>
      <c r="C93" s="12"/>
      <c r="D93" s="14"/>
      <c r="E93" s="7"/>
      <c r="F93" s="14" t="str">
        <f t="shared" si="15"/>
        <v/>
      </c>
      <c r="G93" s="14" t="str">
        <f t="shared" si="16"/>
        <v/>
      </c>
      <c r="H93" s="14" t="str">
        <f t="shared" si="17"/>
        <v/>
      </c>
      <c r="I93" s="12"/>
      <c r="J93" s="12"/>
      <c r="K93" s="12"/>
      <c r="L93" s="12"/>
      <c r="M93" s="12"/>
      <c r="N93" s="12"/>
      <c r="O93" s="12"/>
      <c r="P93" s="7"/>
      <c r="Q93" s="12"/>
    </row>
    <row r="94" spans="1:17" x14ac:dyDescent="0.25">
      <c r="A94" s="15" t="e">
        <f>IF(Sheet1!#REF!="","",Sheet1!#REF!)</f>
        <v>#REF!</v>
      </c>
      <c r="B94" s="7"/>
      <c r="C94" s="12"/>
      <c r="D94" s="14"/>
      <c r="E94" s="7"/>
      <c r="F94" s="14" t="str">
        <f t="shared" si="15"/>
        <v/>
      </c>
      <c r="G94" s="14" t="str">
        <f t="shared" si="16"/>
        <v/>
      </c>
      <c r="H94" s="14" t="str">
        <f t="shared" si="17"/>
        <v/>
      </c>
      <c r="I94" s="12"/>
      <c r="J94" s="12"/>
      <c r="K94" s="12"/>
      <c r="L94" s="12"/>
      <c r="M94" s="12"/>
      <c r="N94" s="12"/>
      <c r="O94" s="12"/>
      <c r="P94" s="7"/>
      <c r="Q94" s="12"/>
    </row>
    <row r="95" spans="1:17" x14ac:dyDescent="0.25">
      <c r="A95" s="15" t="e">
        <f>IF(Sheet1!#REF!="","",Sheet1!#REF!)</f>
        <v>#REF!</v>
      </c>
      <c r="B95" s="7"/>
      <c r="C95" s="12"/>
      <c r="D95" s="14"/>
      <c r="E95" s="7"/>
      <c r="F95" s="14" t="str">
        <f t="shared" si="15"/>
        <v/>
      </c>
      <c r="G95" s="14" t="str">
        <f t="shared" si="16"/>
        <v/>
      </c>
      <c r="H95" s="14" t="str">
        <f t="shared" si="17"/>
        <v/>
      </c>
      <c r="I95" s="12"/>
      <c r="J95" s="12"/>
      <c r="K95" s="12"/>
      <c r="L95" s="12"/>
      <c r="M95" s="12"/>
      <c r="N95" s="12"/>
      <c r="O95" s="12"/>
      <c r="P95" s="7"/>
      <c r="Q95" s="12"/>
    </row>
    <row r="96" spans="1:17" x14ac:dyDescent="0.25">
      <c r="A96" s="15" t="str">
        <f>IF(Sheet1!B91="","",Sheet1!B91)</f>
        <v xml:space="preserve">Софтуерни пакети за автоматизация в офиса </v>
      </c>
      <c r="B96" s="7"/>
      <c r="C96" s="12"/>
      <c r="D96" s="14"/>
      <c r="E96" s="7"/>
      <c r="F96" s="14" t="str">
        <f t="shared" si="15"/>
        <v/>
      </c>
      <c r="G96" s="14" t="str">
        <f t="shared" si="16"/>
        <v/>
      </c>
      <c r="H96" s="14" t="str">
        <f t="shared" si="17"/>
        <v/>
      </c>
      <c r="I96" s="12"/>
      <c r="J96" s="12"/>
      <c r="K96" s="12"/>
      <c r="L96" s="12"/>
      <c r="M96" s="12"/>
      <c r="N96" s="12"/>
      <c r="O96" s="12"/>
      <c r="P96" s="7"/>
      <c r="Q96" s="12"/>
    </row>
    <row r="97" spans="1:17" x14ac:dyDescent="0.25">
      <c r="A97" s="15" t="str">
        <f>IF(Sheet1!B92="","",Sheet1!B92)</f>
        <v>Изберете от тук (падащо меню)</v>
      </c>
      <c r="B97" s="7"/>
      <c r="C97" s="12"/>
      <c r="D97" s="14"/>
      <c r="E97" s="7"/>
      <c r="F97" s="14" t="str">
        <f t="shared" si="15"/>
        <v/>
      </c>
      <c r="G97" s="14" t="str">
        <f t="shared" si="16"/>
        <v/>
      </c>
      <c r="H97" s="14" t="str">
        <f t="shared" si="17"/>
        <v/>
      </c>
      <c r="I97" s="12"/>
      <c r="J97" s="12"/>
      <c r="K97" s="12"/>
      <c r="L97" s="12"/>
      <c r="M97" s="12"/>
      <c r="N97" s="12"/>
      <c r="O97" s="12"/>
      <c r="P97" s="7"/>
      <c r="Q97" s="12"/>
    </row>
    <row r="98" spans="1:17" x14ac:dyDescent="0.25">
      <c r="A98" s="15" t="str">
        <f>IF(Sheet1!B93="","",Sheet1!B93)</f>
        <v>Софтуерни пакети за обучение и развлечение</v>
      </c>
      <c r="B98" s="7"/>
      <c r="C98" s="12"/>
      <c r="D98" s="14"/>
      <c r="E98" s="7"/>
      <c r="F98" s="14" t="str">
        <f t="shared" si="15"/>
        <v/>
      </c>
      <c r="G98" s="14" t="str">
        <f t="shared" si="16"/>
        <v/>
      </c>
      <c r="H98" s="14" t="str">
        <f t="shared" si="17"/>
        <v/>
      </c>
      <c r="I98" s="12"/>
      <c r="J98" s="12"/>
      <c r="K98" s="12"/>
      <c r="L98" s="12"/>
      <c r="M98" s="12"/>
      <c r="N98" s="12"/>
      <c r="O98" s="12"/>
      <c r="P98" s="7"/>
      <c r="Q98" s="12"/>
    </row>
    <row r="99" spans="1:17" x14ac:dyDescent="0.25">
      <c r="A99" s="15" t="str">
        <f>IF(Sheet1!B94="","",Sheet1!B94)</f>
        <v>Изберете от тук (падащо меню)</v>
      </c>
      <c r="B99" s="7"/>
      <c r="C99" s="12"/>
      <c r="D99" s="14"/>
      <c r="E99" s="7"/>
      <c r="F99" s="14" t="str">
        <f t="shared" si="15"/>
        <v/>
      </c>
      <c r="G99" s="14" t="str">
        <f t="shared" si="16"/>
        <v/>
      </c>
      <c r="H99" s="14" t="str">
        <f t="shared" si="17"/>
        <v/>
      </c>
      <c r="I99" s="12"/>
      <c r="J99" s="12"/>
      <c r="K99" s="12"/>
      <c r="L99" s="12"/>
      <c r="M99" s="12"/>
      <c r="N99" s="12"/>
      <c r="O99" s="12"/>
      <c r="P99" s="7"/>
      <c r="Q99" s="12"/>
    </row>
    <row r="100" spans="1:17" ht="30" x14ac:dyDescent="0.25">
      <c r="A100" s="15" t="str">
        <f>IF(Sheet1!B95="","",Sheet1!B95)</f>
        <v xml:space="preserve">Софтуерни пакети за проектиране на шаблони и изготвяне на календари </v>
      </c>
      <c r="B100" s="7"/>
      <c r="C100" s="12"/>
      <c r="D100" s="14"/>
      <c r="E100" s="7"/>
      <c r="F100" s="14" t="str">
        <f t="shared" si="15"/>
        <v/>
      </c>
      <c r="G100" s="14" t="str">
        <f t="shared" si="16"/>
        <v/>
      </c>
      <c r="H100" s="14" t="str">
        <f t="shared" si="17"/>
        <v/>
      </c>
      <c r="I100" s="12"/>
      <c r="J100" s="12"/>
      <c r="K100" s="12"/>
      <c r="L100" s="12"/>
      <c r="M100" s="12"/>
      <c r="N100" s="12"/>
      <c r="O100" s="12"/>
      <c r="P100" s="7"/>
      <c r="Q100" s="12"/>
    </row>
    <row r="101" spans="1:17" x14ac:dyDescent="0.25">
      <c r="A101" s="15" t="str">
        <f>IF(Sheet1!B96="","",Sheet1!B96)</f>
        <v>Изберете от тук (падащо меню)</v>
      </c>
      <c r="B101" s="7"/>
      <c r="C101" s="12"/>
      <c r="D101" s="14"/>
      <c r="E101" s="7"/>
      <c r="F101" s="14" t="str">
        <f t="shared" si="15"/>
        <v/>
      </c>
      <c r="G101" s="14" t="str">
        <f t="shared" si="16"/>
        <v/>
      </c>
      <c r="H101" s="14" t="str">
        <f t="shared" si="17"/>
        <v/>
      </c>
      <c r="I101" s="12"/>
      <c r="J101" s="12"/>
      <c r="K101" s="12"/>
      <c r="L101" s="12"/>
      <c r="M101" s="12"/>
      <c r="N101" s="12"/>
      <c r="O101" s="12"/>
      <c r="P101" s="7"/>
      <c r="Q101" s="12"/>
    </row>
    <row r="102" spans="1:17" ht="30" x14ac:dyDescent="0.25">
      <c r="A102" s="15" t="str">
        <f>IF(Sheet1!B97="","",Sheet1!B97)</f>
        <v>Системи за определяне местоположението на кораби и за съобщения по високоговорителни системи</v>
      </c>
      <c r="B102" s="7"/>
      <c r="C102" s="12"/>
      <c r="D102" s="14"/>
      <c r="E102" s="7"/>
      <c r="F102" s="14" t="str">
        <f t="shared" si="15"/>
        <v/>
      </c>
      <c r="G102" s="14" t="str">
        <f t="shared" si="16"/>
        <v/>
      </c>
      <c r="H102" s="14" t="str">
        <f t="shared" si="17"/>
        <v/>
      </c>
      <c r="I102" s="12"/>
      <c r="J102" s="12"/>
      <c r="K102" s="12"/>
      <c r="L102" s="12"/>
      <c r="M102" s="12"/>
      <c r="N102" s="12"/>
      <c r="O102" s="12"/>
      <c r="P102" s="7"/>
      <c r="Q102" s="12"/>
    </row>
    <row r="103" spans="1:17" x14ac:dyDescent="0.25">
      <c r="A103" s="15" t="str">
        <f>IF(Sheet1!B98="","",Sheet1!B98)</f>
        <v>Изберете от тук (падащо меню)</v>
      </c>
      <c r="B103" s="7"/>
      <c r="C103" s="12"/>
      <c r="D103" s="14"/>
      <c r="E103" s="7"/>
      <c r="F103" s="14" t="str">
        <f t="shared" si="15"/>
        <v/>
      </c>
      <c r="G103" s="14" t="str">
        <f t="shared" si="16"/>
        <v/>
      </c>
      <c r="H103" s="14" t="str">
        <f t="shared" si="17"/>
        <v/>
      </c>
      <c r="I103" s="12"/>
      <c r="J103" s="12"/>
      <c r="K103" s="12"/>
      <c r="L103" s="12"/>
      <c r="M103" s="12"/>
      <c r="N103" s="12"/>
      <c r="O103" s="12"/>
      <c r="P103" s="7"/>
      <c r="Q103" s="12"/>
    </row>
    <row r="104" spans="1:17" x14ac:dyDescent="0.25">
      <c r="A104" s="15" t="str">
        <f>IF(Sheet1!B99="","",Sheet1!B99)</f>
        <v xml:space="preserve">Драйверни и системни софтуерни пакети </v>
      </c>
      <c r="B104" s="7"/>
      <c r="C104" s="12"/>
      <c r="D104" s="14"/>
      <c r="E104" s="7"/>
      <c r="F104" s="14" t="str">
        <f t="shared" si="15"/>
        <v/>
      </c>
      <c r="G104" s="14" t="str">
        <f t="shared" si="16"/>
        <v/>
      </c>
      <c r="H104" s="14" t="str">
        <f t="shared" si="17"/>
        <v/>
      </c>
      <c r="I104" s="12"/>
      <c r="J104" s="12"/>
      <c r="K104" s="12"/>
      <c r="L104" s="12"/>
      <c r="M104" s="12"/>
      <c r="N104" s="12"/>
      <c r="O104" s="12"/>
      <c r="P104" s="7"/>
      <c r="Q104" s="12"/>
    </row>
    <row r="105" spans="1:17" x14ac:dyDescent="0.25">
      <c r="A105" s="15" t="str">
        <f>IF(Sheet1!B100="","",Sheet1!B100)</f>
        <v>Изберете от тук (падащо меню)</v>
      </c>
      <c r="B105" s="7"/>
      <c r="C105" s="12"/>
      <c r="D105" s="14"/>
      <c r="E105" s="7"/>
      <c r="F105" s="14" t="str">
        <f t="shared" si="15"/>
        <v/>
      </c>
      <c r="G105" s="14" t="str">
        <f t="shared" si="16"/>
        <v/>
      </c>
      <c r="H105" s="14" t="str">
        <f t="shared" si="17"/>
        <v/>
      </c>
      <c r="I105" s="12"/>
      <c r="J105" s="12"/>
      <c r="K105" s="12"/>
      <c r="L105" s="12"/>
      <c r="M105" s="12"/>
      <c r="N105" s="12"/>
      <c r="O105" s="12"/>
      <c r="P105" s="7"/>
      <c r="Q105" s="12"/>
    </row>
    <row r="106" spans="1:17" x14ac:dyDescent="0.25">
      <c r="A106" s="15" t="str">
        <f>IF(Sheet1!B101="","",Sheet1!B101)</f>
        <v xml:space="preserve">Софтуерни пакети за печатници </v>
      </c>
      <c r="B106" s="7"/>
      <c r="C106" s="12"/>
      <c r="D106" s="14"/>
      <c r="E106" s="7"/>
      <c r="F106" s="14" t="str">
        <f t="shared" si="15"/>
        <v/>
      </c>
      <c r="G106" s="14" t="str">
        <f t="shared" si="16"/>
        <v/>
      </c>
      <c r="H106" s="14" t="str">
        <f t="shared" si="17"/>
        <v/>
      </c>
      <c r="I106" s="12"/>
      <c r="J106" s="12"/>
      <c r="K106" s="12"/>
      <c r="L106" s="12"/>
      <c r="M106" s="12"/>
      <c r="N106" s="12"/>
      <c r="O106" s="12"/>
      <c r="P106" s="7"/>
      <c r="Q106" s="12"/>
    </row>
    <row r="107" spans="1:17" x14ac:dyDescent="0.25">
      <c r="A107" s="15" t="str">
        <f>IF(Sheet1!B102="","",Sheet1!B102)</f>
        <v>Изберете от тук (падащо меню)</v>
      </c>
      <c r="B107" s="7"/>
      <c r="C107" s="12"/>
      <c r="D107" s="14"/>
      <c r="E107" s="7"/>
      <c r="F107" s="14" t="str">
        <f t="shared" si="15"/>
        <v/>
      </c>
      <c r="G107" s="14" t="str">
        <f t="shared" si="16"/>
        <v/>
      </c>
      <c r="H107" s="14" t="str">
        <f t="shared" si="17"/>
        <v/>
      </c>
      <c r="I107" s="12"/>
      <c r="J107" s="12"/>
      <c r="K107" s="12"/>
      <c r="L107" s="12"/>
      <c r="M107" s="12"/>
      <c r="N107" s="12"/>
      <c r="O107" s="12"/>
      <c r="P107" s="7"/>
      <c r="Q107" s="12"/>
    </row>
    <row r="108" spans="1:17" x14ac:dyDescent="0.25">
      <c r="A108" s="15" t="str">
        <f>IF(Sheet1!B103="","",Sheet1!B103)</f>
        <v xml:space="preserve">Езици и средства за програмиране </v>
      </c>
      <c r="B108" s="7"/>
      <c r="C108" s="12"/>
      <c r="D108" s="14"/>
      <c r="E108" s="7"/>
      <c r="F108" s="14" t="str">
        <f t="shared" si="15"/>
        <v/>
      </c>
      <c r="G108" s="14" t="str">
        <f t="shared" si="16"/>
        <v/>
      </c>
      <c r="H108" s="14" t="str">
        <f t="shared" si="17"/>
        <v/>
      </c>
      <c r="I108" s="12"/>
      <c r="J108" s="12"/>
      <c r="K108" s="12"/>
      <c r="L108" s="12"/>
      <c r="M108" s="12"/>
      <c r="N108" s="12"/>
      <c r="O108" s="12"/>
      <c r="P108" s="7"/>
      <c r="Q108" s="12"/>
    </row>
    <row r="109" spans="1:17" x14ac:dyDescent="0.25">
      <c r="A109" s="15" t="str">
        <f>IF(Sheet1!B104="","",Sheet1!B104)</f>
        <v>Изберете от тук (падащо меню)</v>
      </c>
      <c r="B109" s="7"/>
      <c r="C109" s="12"/>
      <c r="D109" s="14"/>
      <c r="E109" s="7"/>
      <c r="F109" s="14" t="str">
        <f t="shared" si="15"/>
        <v/>
      </c>
      <c r="G109" s="14" t="str">
        <f t="shared" si="16"/>
        <v/>
      </c>
      <c r="H109" s="14" t="str">
        <f t="shared" si="17"/>
        <v/>
      </c>
      <c r="I109" s="12"/>
      <c r="J109" s="12"/>
      <c r="K109" s="12"/>
      <c r="L109" s="12"/>
      <c r="M109" s="12"/>
      <c r="N109" s="12"/>
      <c r="O109" s="12"/>
      <c r="P109" s="7"/>
      <c r="Q109" s="12"/>
    </row>
    <row r="110" spans="1:17" ht="30" x14ac:dyDescent="0.25">
      <c r="A110" s="15" t="str">
        <f>IF(Sheet1!B105="","",Sheet1!B105)</f>
        <v xml:space="preserve">Софтуерни пакети за електронни таблици и за разширяване на функционалните възможности </v>
      </c>
      <c r="B110" s="7"/>
      <c r="C110" s="12"/>
      <c r="D110" s="14"/>
      <c r="E110" s="7"/>
      <c r="F110" s="14" t="str">
        <f t="shared" si="15"/>
        <v/>
      </c>
      <c r="G110" s="14" t="str">
        <f t="shared" si="16"/>
        <v/>
      </c>
      <c r="H110" s="14" t="str">
        <f t="shared" si="17"/>
        <v/>
      </c>
      <c r="I110" s="12"/>
      <c r="J110" s="12"/>
      <c r="K110" s="12"/>
      <c r="L110" s="12"/>
      <c r="M110" s="12"/>
      <c r="N110" s="12"/>
      <c r="O110" s="12"/>
      <c r="P110" s="7"/>
      <c r="Q110" s="12"/>
    </row>
    <row r="111" spans="1:17" x14ac:dyDescent="0.25">
      <c r="A111" s="15" t="str">
        <f>IF(Sheet1!B106="","",Sheet1!B106)</f>
        <v>Изберете от тук (падащо меню)</v>
      </c>
      <c r="B111" s="7"/>
      <c r="C111" s="12"/>
      <c r="D111" s="14"/>
      <c r="E111" s="7"/>
      <c r="F111" s="14" t="str">
        <f t="shared" si="15"/>
        <v/>
      </c>
      <c r="G111" s="14" t="str">
        <f t="shared" si="16"/>
        <v/>
      </c>
      <c r="H111" s="14" t="str">
        <f t="shared" si="17"/>
        <v/>
      </c>
      <c r="I111" s="12"/>
      <c r="J111" s="12"/>
      <c r="K111" s="12"/>
      <c r="L111" s="12"/>
      <c r="M111" s="12"/>
      <c r="N111" s="12"/>
      <c r="O111" s="12"/>
      <c r="P111" s="7"/>
      <c r="Q111" s="12"/>
    </row>
    <row r="112" spans="1:17" ht="30" x14ac:dyDescent="0.25">
      <c r="A112" s="15" t="str">
        <f>IF(Sheet1!B107="","",Sheet1!B107)</f>
        <v>ИТ услуги: консултации, разработване на софтуер, Интернет и поддръжка</v>
      </c>
      <c r="B112" s="7"/>
      <c r="C112" s="12"/>
      <c r="D112" s="14"/>
      <c r="E112" s="7"/>
      <c r="F112" s="14" t="str">
        <f t="shared" si="15"/>
        <v/>
      </c>
      <c r="G112" s="14" t="str">
        <f t="shared" si="16"/>
        <v/>
      </c>
      <c r="H112" s="14" t="str">
        <f t="shared" si="17"/>
        <v/>
      </c>
      <c r="I112" s="12"/>
      <c r="J112" s="12"/>
      <c r="K112" s="12"/>
      <c r="L112" s="12"/>
      <c r="M112" s="12"/>
      <c r="N112" s="12"/>
      <c r="O112" s="12"/>
      <c r="P112" s="7"/>
      <c r="Q112" s="12"/>
    </row>
    <row r="113" spans="1:17" x14ac:dyDescent="0.25">
      <c r="A113" s="15" t="str">
        <f>IF(Sheet1!B108="","",Sheet1!B108)</f>
        <v xml:space="preserve">Консултантски услуги по хардуер </v>
      </c>
      <c r="B113" s="7"/>
      <c r="C113" s="12"/>
      <c r="D113" s="14"/>
      <c r="E113" s="7"/>
      <c r="F113" s="14" t="str">
        <f t="shared" si="15"/>
        <v/>
      </c>
      <c r="G113" s="14" t="str">
        <f t="shared" si="16"/>
        <v/>
      </c>
      <c r="H113" s="14" t="str">
        <f t="shared" si="17"/>
        <v/>
      </c>
      <c r="I113" s="12"/>
      <c r="J113" s="12"/>
      <c r="K113" s="12"/>
      <c r="L113" s="12"/>
      <c r="M113" s="12"/>
      <c r="N113" s="12"/>
      <c r="O113" s="12"/>
      <c r="P113" s="7"/>
      <c r="Q113" s="12"/>
    </row>
    <row r="114" spans="1:17" x14ac:dyDescent="0.25">
      <c r="A114" s="15" t="str">
        <f>IF(Sheet1!B115="","",Sheet1!B115)</f>
        <v>Системни и технически консултантски услуги</v>
      </c>
      <c r="B114" s="7"/>
      <c r="C114" s="12"/>
      <c r="D114" s="14"/>
      <c r="E114" s="7"/>
      <c r="F114" s="14" t="str">
        <f t="shared" si="15"/>
        <v/>
      </c>
      <c r="G114" s="14" t="str">
        <f t="shared" si="16"/>
        <v/>
      </c>
      <c r="H114" s="14" t="str">
        <f t="shared" si="17"/>
        <v/>
      </c>
      <c r="I114" s="12"/>
      <c r="J114" s="12"/>
      <c r="K114" s="12"/>
      <c r="L114" s="12"/>
      <c r="M114" s="12"/>
      <c r="N114" s="12"/>
      <c r="O114" s="12"/>
      <c r="P114" s="7"/>
      <c r="Q114" s="12"/>
    </row>
    <row r="115" spans="1:17" x14ac:dyDescent="0.25">
      <c r="A115" s="15" t="str">
        <f>IF(Sheet1!B114="","",Sheet1!B114)</f>
        <v>Програмиране и софтуерни консултантски услуги</v>
      </c>
      <c r="B115" s="7"/>
      <c r="C115" s="12"/>
      <c r="D115" s="14"/>
      <c r="E115" s="7"/>
      <c r="F115" s="14" t="str">
        <f t="shared" si="15"/>
        <v/>
      </c>
      <c r="G115" s="14" t="str">
        <f t="shared" si="16"/>
        <v/>
      </c>
      <c r="H115" s="14" t="str">
        <f t="shared" si="17"/>
        <v/>
      </c>
      <c r="I115" s="12"/>
      <c r="J115" s="12"/>
      <c r="K115" s="12"/>
      <c r="L115" s="12"/>
      <c r="M115" s="12"/>
      <c r="N115" s="12"/>
      <c r="O115" s="12"/>
      <c r="P115" s="7"/>
      <c r="Q115" s="12"/>
    </row>
    <row r="116" spans="1:17" x14ac:dyDescent="0.25">
      <c r="A116" s="15" t="str">
        <f>IF(Sheet1!B116="","",Sheet1!B116)</f>
        <v>Изберете от тук (падащо меню)</v>
      </c>
      <c r="B116" s="7"/>
      <c r="C116" s="12"/>
      <c r="D116" s="14"/>
      <c r="E116" s="7"/>
      <c r="F116" s="14" t="str">
        <f t="shared" si="15"/>
        <v/>
      </c>
      <c r="G116" s="14" t="str">
        <f t="shared" si="16"/>
        <v/>
      </c>
      <c r="H116" s="14" t="str">
        <f t="shared" si="17"/>
        <v/>
      </c>
      <c r="I116" s="12"/>
      <c r="J116" s="12"/>
      <c r="K116" s="12"/>
      <c r="L116" s="12"/>
      <c r="M116" s="12"/>
      <c r="N116" s="12"/>
      <c r="O116" s="12"/>
      <c r="P116" s="7"/>
      <c r="Q116" s="12"/>
    </row>
    <row r="117" spans="1:17" x14ac:dyDescent="0.25">
      <c r="A117" s="15" t="str">
        <f>IF(Sheet1!B125="","",Sheet1!B125)</f>
        <v xml:space="preserve">Услуги по предаване и обработка на данни </v>
      </c>
      <c r="B117" s="7"/>
      <c r="C117" s="12"/>
      <c r="D117" s="14"/>
      <c r="E117" s="7"/>
      <c r="F117" s="14" t="str">
        <f t="shared" si="15"/>
        <v/>
      </c>
      <c r="G117" s="14" t="str">
        <f t="shared" si="16"/>
        <v/>
      </c>
      <c r="H117" s="14" t="str">
        <f t="shared" si="17"/>
        <v/>
      </c>
      <c r="I117" s="12"/>
      <c r="J117" s="12"/>
      <c r="K117" s="12"/>
      <c r="L117" s="12"/>
      <c r="M117" s="12"/>
      <c r="N117" s="12"/>
      <c r="O117" s="12"/>
      <c r="P117" s="7"/>
      <c r="Q117" s="12"/>
    </row>
    <row r="118" spans="1:17" x14ac:dyDescent="0.25">
      <c r="A118" s="15" t="e">
        <f>IF(Sheet1!#REF!="","",Sheet1!#REF!)</f>
        <v>#REF!</v>
      </c>
      <c r="B118" s="7"/>
      <c r="C118" s="12"/>
      <c r="D118" s="14"/>
      <c r="E118" s="7"/>
      <c r="F118" s="14" t="str">
        <f t="shared" si="15"/>
        <v/>
      </c>
      <c r="G118" s="14" t="str">
        <f t="shared" si="16"/>
        <v/>
      </c>
      <c r="H118" s="14" t="str">
        <f t="shared" si="17"/>
        <v/>
      </c>
      <c r="I118" s="12"/>
      <c r="J118" s="12"/>
      <c r="K118" s="12"/>
      <c r="L118" s="12"/>
      <c r="M118" s="12"/>
      <c r="N118" s="12"/>
      <c r="O118" s="12"/>
      <c r="P118" s="7"/>
      <c r="Q118" s="12"/>
    </row>
    <row r="119" spans="1:17" x14ac:dyDescent="0.25">
      <c r="A119" s="15" t="e">
        <f>IF(Sheet1!#REF!="","",Sheet1!#REF!)</f>
        <v>#REF!</v>
      </c>
      <c r="B119" s="7"/>
      <c r="C119" s="12"/>
      <c r="D119" s="14"/>
      <c r="E119" s="7"/>
      <c r="F119" s="14" t="str">
        <f t="shared" si="15"/>
        <v/>
      </c>
      <c r="G119" s="14" t="str">
        <f t="shared" si="16"/>
        <v/>
      </c>
      <c r="H119" s="14" t="str">
        <f t="shared" si="17"/>
        <v/>
      </c>
      <c r="I119" s="12"/>
      <c r="J119" s="12"/>
      <c r="K119" s="12"/>
      <c r="L119" s="12"/>
      <c r="M119" s="12"/>
      <c r="N119" s="12"/>
      <c r="O119" s="12"/>
      <c r="P119" s="7"/>
      <c r="Q119" s="12"/>
    </row>
    <row r="120" spans="1:17" x14ac:dyDescent="0.25">
      <c r="A120" s="15" t="e">
        <f>IF(Sheet1!#REF!="","",Sheet1!#REF!)</f>
        <v>#REF!</v>
      </c>
      <c r="B120" s="7"/>
      <c r="C120" s="12"/>
      <c r="D120" s="14"/>
      <c r="E120" s="7"/>
      <c r="F120" s="14" t="str">
        <f t="shared" si="15"/>
        <v/>
      </c>
      <c r="G120" s="14" t="str">
        <f t="shared" si="16"/>
        <v/>
      </c>
      <c r="H120" s="14" t="str">
        <f t="shared" si="17"/>
        <v/>
      </c>
      <c r="I120" s="12"/>
      <c r="J120" s="12"/>
      <c r="K120" s="12"/>
      <c r="L120" s="12"/>
      <c r="M120" s="12"/>
      <c r="N120" s="12"/>
      <c r="O120" s="12"/>
      <c r="P120" s="7"/>
      <c r="Q120" s="12"/>
    </row>
    <row r="121" spans="1:17" x14ac:dyDescent="0.25">
      <c r="A121" s="15" t="e">
        <f>IF(Sheet1!#REF!="","",Sheet1!#REF!)</f>
        <v>#REF!</v>
      </c>
      <c r="B121" s="7"/>
      <c r="C121" s="12"/>
      <c r="D121" s="14"/>
      <c r="E121" s="7"/>
      <c r="F121" s="14" t="str">
        <f t="shared" si="15"/>
        <v/>
      </c>
      <c r="G121" s="14" t="str">
        <f t="shared" si="16"/>
        <v/>
      </c>
      <c r="H121" s="14" t="str">
        <f t="shared" si="17"/>
        <v/>
      </c>
      <c r="I121" s="12"/>
      <c r="J121" s="12"/>
      <c r="K121" s="12"/>
      <c r="L121" s="12"/>
      <c r="M121" s="12"/>
      <c r="N121" s="12"/>
      <c r="O121" s="12"/>
      <c r="P121" s="7"/>
      <c r="Q121" s="12"/>
    </row>
    <row r="122" spans="1:17" x14ac:dyDescent="0.25">
      <c r="A122" s="15" t="str">
        <f>IF(Sheet1!B138="","",Sheet1!B138)</f>
        <v>Изберете от тук (падащо меню)</v>
      </c>
      <c r="B122" s="7"/>
      <c r="C122" s="12"/>
      <c r="D122" s="14"/>
      <c r="E122" s="7"/>
      <c r="F122" s="14" t="str">
        <f t="shared" si="15"/>
        <v/>
      </c>
      <c r="G122" s="14" t="str">
        <f t="shared" si="16"/>
        <v/>
      </c>
      <c r="H122" s="14" t="str">
        <f t="shared" si="17"/>
        <v/>
      </c>
      <c r="I122" s="12"/>
      <c r="J122" s="12"/>
      <c r="K122" s="12"/>
      <c r="L122" s="12"/>
      <c r="M122" s="12"/>
      <c r="N122" s="12"/>
      <c r="O122" s="12"/>
      <c r="P122" s="7"/>
      <c r="Q122" s="12"/>
    </row>
    <row r="123" spans="1:17" ht="30" x14ac:dyDescent="0.25">
      <c r="A123" s="15" t="str">
        <f>IF(Sheet1!B139="","",Sheet1!B139)</f>
        <v>Услуги, свързани с увеличаване на възможностите на компютри</v>
      </c>
      <c r="B123" s="7"/>
      <c r="C123" s="12"/>
      <c r="D123" s="14"/>
      <c r="E123" s="7"/>
      <c r="F123" s="14" t="str">
        <f t="shared" si="15"/>
        <v/>
      </c>
      <c r="G123" s="14" t="str">
        <f t="shared" si="16"/>
        <v/>
      </c>
      <c r="H123" s="14" t="str">
        <f t="shared" si="17"/>
        <v/>
      </c>
      <c r="I123" s="12"/>
      <c r="J123" s="12"/>
      <c r="K123" s="12"/>
      <c r="L123" s="12"/>
      <c r="M123" s="12"/>
      <c r="N123" s="12"/>
      <c r="O123" s="12"/>
      <c r="P123" s="7"/>
      <c r="Q123" s="12"/>
    </row>
    <row r="124" spans="1:17" x14ac:dyDescent="0.25">
      <c r="A124" s="15" t="str">
        <f>IF(Sheet1!B140="","",Sheet1!B140)</f>
        <v>Изберете от тук (падащо меню)</v>
      </c>
      <c r="B124" s="7"/>
      <c r="C124" s="12"/>
      <c r="D124" s="14"/>
      <c r="E124" s="7"/>
      <c r="F124" s="14" t="str">
        <f t="shared" si="15"/>
        <v/>
      </c>
      <c r="G124" s="14" t="str">
        <f t="shared" si="16"/>
        <v/>
      </c>
      <c r="H124" s="14" t="str">
        <f t="shared" si="17"/>
        <v/>
      </c>
      <c r="I124" s="12"/>
      <c r="J124" s="12"/>
      <c r="K124" s="12"/>
      <c r="L124" s="12"/>
      <c r="M124" s="12"/>
      <c r="N124" s="12"/>
      <c r="O124" s="12"/>
      <c r="P124" s="7"/>
      <c r="Q124" s="12"/>
    </row>
    <row r="125" spans="1:17" x14ac:dyDescent="0.25">
      <c r="A125" s="15" t="str">
        <f>IF(Sheet1!B141="","",Sheet1!B141)</f>
        <v>Професионални компютърни услуги</v>
      </c>
      <c r="B125" s="7"/>
      <c r="C125" s="12"/>
      <c r="D125" s="14"/>
      <c r="E125" s="7"/>
      <c r="F125" s="14" t="str">
        <f t="shared" si="15"/>
        <v/>
      </c>
      <c r="G125" s="14" t="str">
        <f t="shared" si="16"/>
        <v/>
      </c>
      <c r="H125" s="14" t="str">
        <f t="shared" si="17"/>
        <v/>
      </c>
      <c r="I125" s="12"/>
      <c r="J125" s="12"/>
      <c r="K125" s="12"/>
      <c r="L125" s="12"/>
      <c r="M125" s="12"/>
      <c r="N125" s="12"/>
      <c r="O125" s="12"/>
      <c r="P125" s="7"/>
      <c r="Q125" s="12"/>
    </row>
    <row r="126" spans="1:17" x14ac:dyDescent="0.25">
      <c r="A126" s="15" t="str">
        <f>IF(Sheet1!B142="","",Sheet1!B142)</f>
        <v>Изберете от тук (падащо меню)</v>
      </c>
      <c r="B126" s="7"/>
      <c r="C126" s="12"/>
      <c r="D126" s="14"/>
      <c r="E126" s="7"/>
      <c r="F126" s="14" t="str">
        <f t="shared" si="15"/>
        <v/>
      </c>
      <c r="G126" s="14" t="str">
        <f t="shared" si="16"/>
        <v/>
      </c>
      <c r="H126" s="14" t="str">
        <f t="shared" si="17"/>
        <v/>
      </c>
      <c r="I126" s="12"/>
      <c r="J126" s="12"/>
      <c r="K126" s="12"/>
      <c r="L126" s="12"/>
      <c r="M126" s="12"/>
      <c r="N126" s="12"/>
      <c r="O126" s="12"/>
      <c r="P126" s="7"/>
      <c r="Q126" s="12"/>
    </row>
    <row r="127" spans="1:17" ht="30" x14ac:dyDescent="0.25">
      <c r="A127" s="15" t="str">
        <f>IF(Sheet1!B143="","",Sheet1!B143)</f>
        <v>Услуги по оказване на помощ и консултации в областта на компютърните системи</v>
      </c>
      <c r="B127" s="7"/>
      <c r="C127" s="12"/>
      <c r="D127" s="14"/>
      <c r="E127" s="7"/>
      <c r="F127" s="14" t="str">
        <f t="shared" si="15"/>
        <v/>
      </c>
      <c r="G127" s="14" t="str">
        <f t="shared" si="16"/>
        <v/>
      </c>
      <c r="H127" s="14" t="str">
        <f t="shared" si="17"/>
        <v/>
      </c>
      <c r="I127" s="12"/>
      <c r="J127" s="12"/>
      <c r="K127" s="12"/>
      <c r="L127" s="12"/>
      <c r="M127" s="12"/>
      <c r="N127" s="12"/>
      <c r="O127" s="12"/>
      <c r="P127" s="7"/>
      <c r="Q127" s="12"/>
    </row>
    <row r="128" spans="1:17" x14ac:dyDescent="0.25">
      <c r="A128" s="15" t="e">
        <f>IF(Sheet1!#REF!="","",Sheet1!#REF!)</f>
        <v>#REF!</v>
      </c>
      <c r="B128" s="7"/>
      <c r="C128" s="12"/>
      <c r="D128" s="14"/>
      <c r="E128" s="7"/>
      <c r="F128" s="14" t="str">
        <f t="shared" si="15"/>
        <v/>
      </c>
      <c r="G128" s="14" t="str">
        <f t="shared" si="16"/>
        <v/>
      </c>
      <c r="H128" s="14" t="str">
        <f t="shared" si="17"/>
        <v/>
      </c>
      <c r="I128" s="12"/>
      <c r="J128" s="12"/>
      <c r="K128" s="12"/>
      <c r="L128" s="12"/>
      <c r="M128" s="12"/>
      <c r="N128" s="12"/>
      <c r="O128" s="12"/>
      <c r="P128" s="7"/>
      <c r="Q128" s="12"/>
    </row>
    <row r="129" spans="1:17" ht="30" x14ac:dyDescent="0.25">
      <c r="A129" s="15" t="str">
        <f>IF(Sheet1!B145="","",Sheet1!B145)</f>
        <v>Услуги по оказване на помощ в областта на компютърните системи</v>
      </c>
      <c r="B129" s="7"/>
      <c r="C129" s="12"/>
      <c r="D129" s="14"/>
      <c r="E129" s="7"/>
      <c r="F129" s="14" t="str">
        <f t="shared" si="15"/>
        <v/>
      </c>
      <c r="G129" s="14" t="str">
        <f t="shared" si="16"/>
        <v/>
      </c>
      <c r="H129" s="14" t="str">
        <f t="shared" si="17"/>
        <v/>
      </c>
      <c r="I129" s="12"/>
      <c r="J129" s="12"/>
      <c r="K129" s="12"/>
      <c r="L129" s="12"/>
      <c r="M129" s="12"/>
      <c r="N129" s="12"/>
      <c r="O129" s="12"/>
      <c r="P129" s="7"/>
      <c r="Q129" s="12"/>
    </row>
    <row r="130" spans="1:17" x14ac:dyDescent="0.25">
      <c r="A130" s="15" t="str">
        <f>IF(Sheet1!B146="","",Sheet1!B146)</f>
        <v>Изберете от тук (падащо меню)</v>
      </c>
      <c r="B130" s="7"/>
      <c r="C130" s="12"/>
      <c r="D130" s="14"/>
      <c r="E130" s="7"/>
      <c r="F130" s="14" t="str">
        <f t="shared" si="15"/>
        <v/>
      </c>
      <c r="G130" s="14" t="str">
        <f t="shared" si="16"/>
        <v/>
      </c>
      <c r="H130" s="14" t="str">
        <f t="shared" si="17"/>
        <v/>
      </c>
      <c r="I130" s="12"/>
      <c r="J130" s="12"/>
      <c r="K130" s="12"/>
      <c r="L130" s="12"/>
      <c r="M130" s="12"/>
      <c r="N130" s="12"/>
      <c r="O130" s="12"/>
      <c r="P130" s="7"/>
      <c r="Q130" s="12"/>
    </row>
    <row r="131" spans="1:17" x14ac:dyDescent="0.25">
      <c r="A131" s="15" t="str">
        <f>IF(Sheet1!B156="","",Sheet1!B156)</f>
        <v>III. ДРУГИ ДЕЙНОСТИ</v>
      </c>
      <c r="B131" s="7"/>
      <c r="C131" s="12"/>
      <c r="D131" s="14"/>
      <c r="E131" s="7"/>
      <c r="F131" s="14" t="str">
        <f t="shared" si="15"/>
        <v/>
      </c>
      <c r="G131" s="14" t="str">
        <f t="shared" si="16"/>
        <v/>
      </c>
      <c r="H131" s="14" t="str">
        <f t="shared" si="17"/>
        <v/>
      </c>
      <c r="I131" s="12"/>
      <c r="J131" s="12"/>
      <c r="K131" s="12"/>
      <c r="L131" s="12"/>
      <c r="M131" s="12"/>
      <c r="N131" s="12"/>
      <c r="O131" s="12"/>
      <c r="P131" s="7"/>
      <c r="Q131" s="12"/>
    </row>
    <row r="132" spans="1:17" ht="30" x14ac:dyDescent="0.25">
      <c r="A132" s="15" t="str">
        <f>IF(Sheet1!B157="","",Sheet1!B157)</f>
        <v>Разходи за други дейности, свързани с електронното управление, които липсват в посочените групи</v>
      </c>
      <c r="B132" s="7"/>
      <c r="C132" s="12"/>
      <c r="D132" s="14"/>
      <c r="E132" s="7"/>
      <c r="F132" s="14" t="str">
        <f t="shared" si="15"/>
        <v/>
      </c>
      <c r="G132" s="14" t="str">
        <f t="shared" si="16"/>
        <v/>
      </c>
      <c r="H132" s="14" t="str">
        <f t="shared" si="17"/>
        <v/>
      </c>
      <c r="I132" s="12"/>
      <c r="J132" s="12"/>
      <c r="K132" s="12"/>
      <c r="L132" s="12"/>
      <c r="M132" s="12"/>
      <c r="N132" s="12"/>
      <c r="O132" s="12"/>
      <c r="P132" s="7"/>
      <c r="Q132" s="12"/>
    </row>
    <row r="133" spans="1:17" x14ac:dyDescent="0.25">
      <c r="A133" s="2" t="e">
        <f>IF(Sheet1!#REF!="","",Sheet1!#REF!)</f>
        <v>#REF!</v>
      </c>
      <c r="D133" s="11"/>
      <c r="F133" s="11" t="str">
        <f t="shared" si="15"/>
        <v/>
      </c>
      <c r="G133" s="11" t="str">
        <f t="shared" si="16"/>
        <v/>
      </c>
      <c r="H133" s="11" t="str">
        <f t="shared" si="17"/>
        <v/>
      </c>
    </row>
    <row r="134" spans="1:17" ht="30" x14ac:dyDescent="0.25">
      <c r="A134" s="2" t="str">
        <f>IF(Sheet1!B158="","",Sheet1!B158)</f>
        <v>Разходи за поддръжка на комуникацонните и информационните технологии и дейности</v>
      </c>
      <c r="D134" s="11"/>
      <c r="F134" s="11" t="str">
        <f t="shared" si="15"/>
        <v/>
      </c>
      <c r="G134" s="11" t="str">
        <f t="shared" si="16"/>
        <v/>
      </c>
      <c r="H134" s="11" t="str">
        <f t="shared" si="17"/>
        <v/>
      </c>
    </row>
    <row r="135" spans="1:17" x14ac:dyDescent="0.25">
      <c r="A135" s="2" t="str">
        <f>IF(Sheet1!B160="","",Sheet1!B160)</f>
        <v>……………………..</v>
      </c>
      <c r="D135" s="11"/>
      <c r="F135" s="11" t="str">
        <f t="shared" si="15"/>
        <v/>
      </c>
      <c r="G135" s="11" t="str">
        <f t="shared" si="16"/>
        <v/>
      </c>
      <c r="H135" s="11" t="str">
        <f t="shared" si="17"/>
        <v/>
      </c>
    </row>
    <row r="136" spans="1:17" x14ac:dyDescent="0.25">
      <c r="A136" s="2" t="str">
        <f>IF(Sheet1!B161="","",Sheet1!B161)</f>
        <v/>
      </c>
      <c r="D136" s="11"/>
      <c r="F136" s="11" t="str">
        <f t="shared" si="15"/>
        <v/>
      </c>
      <c r="G136" s="11" t="str">
        <f t="shared" si="16"/>
        <v/>
      </c>
      <c r="H136" s="11" t="str">
        <f t="shared" si="17"/>
        <v/>
      </c>
    </row>
    <row r="137" spans="1:17" x14ac:dyDescent="0.25">
      <c r="A137" s="2" t="str">
        <f>IF(Sheet1!B162="","",Sheet1!B162)</f>
        <v/>
      </c>
      <c r="D137" s="11"/>
      <c r="F137" s="11" t="str">
        <f t="shared" si="15"/>
        <v/>
      </c>
      <c r="G137" s="11" t="str">
        <f t="shared" si="16"/>
        <v/>
      </c>
      <c r="H137" s="11" t="str">
        <f t="shared" si="17"/>
        <v/>
      </c>
    </row>
    <row r="138" spans="1:17" x14ac:dyDescent="0.25">
      <c r="A138" s="2" t="str">
        <f>IF(Sheet1!B163="","",Sheet1!B163)</f>
        <v/>
      </c>
      <c r="D138" s="11"/>
      <c r="F138" s="11" t="str">
        <f t="shared" si="15"/>
        <v/>
      </c>
      <c r="G138" s="11" t="str">
        <f t="shared" si="16"/>
        <v/>
      </c>
      <c r="H138" s="11" t="str">
        <f t="shared" si="17"/>
        <v/>
      </c>
    </row>
    <row r="139" spans="1:17" x14ac:dyDescent="0.25">
      <c r="A139" s="2" t="str">
        <f>IF(Sheet1!B164="","",Sheet1!B164)</f>
        <v/>
      </c>
      <c r="D139" s="11"/>
      <c r="F139" s="11" t="str">
        <f t="shared" si="15"/>
        <v/>
      </c>
      <c r="G139" s="11" t="str">
        <f t="shared" si="16"/>
        <v/>
      </c>
      <c r="H139" s="11" t="str">
        <f t="shared" si="17"/>
        <v/>
      </c>
    </row>
    <row r="140" spans="1:17" x14ac:dyDescent="0.25">
      <c r="A140" s="2" t="str">
        <f>IF(Sheet1!B165="","",Sheet1!B165)</f>
        <v/>
      </c>
      <c r="D140" s="11"/>
      <c r="F140" s="11" t="str">
        <f t="shared" si="15"/>
        <v/>
      </c>
      <c r="G140" s="11" t="str">
        <f t="shared" si="16"/>
        <v/>
      </c>
      <c r="H140" s="11" t="str">
        <f t="shared" si="17"/>
        <v/>
      </c>
    </row>
    <row r="141" spans="1:17" x14ac:dyDescent="0.25">
      <c r="A141" s="2" t="str">
        <f>IF(Sheet1!B166="","",Sheet1!B166)</f>
        <v/>
      </c>
      <c r="D141" s="11"/>
      <c r="F141" s="11" t="str">
        <f t="shared" si="15"/>
        <v/>
      </c>
      <c r="G141" s="11" t="str">
        <f t="shared" si="16"/>
        <v/>
      </c>
      <c r="H141" s="11" t="str">
        <f t="shared" si="17"/>
        <v/>
      </c>
    </row>
    <row r="142" spans="1:17" x14ac:dyDescent="0.25">
      <c r="A142" s="2" t="str">
        <f>IF(Sheet1!B167="","",Sheet1!B167)</f>
        <v/>
      </c>
      <c r="D142" s="11"/>
      <c r="F142" s="11" t="str">
        <f t="shared" si="15"/>
        <v/>
      </c>
      <c r="G142" s="11" t="str">
        <f t="shared" si="16"/>
        <v/>
      </c>
      <c r="H142" s="11" t="str">
        <f t="shared" si="17"/>
        <v/>
      </c>
    </row>
    <row r="143" spans="1:17" x14ac:dyDescent="0.25">
      <c r="A143" s="2" t="str">
        <f>IF(Sheet1!B168="","",Sheet1!B168)</f>
        <v/>
      </c>
      <c r="D143" s="11"/>
      <c r="F143" s="11" t="str">
        <f t="shared" ref="F143:F152" si="18">IF(E143="","",D143*E143)</f>
        <v/>
      </c>
      <c r="G143" s="11" t="str">
        <f t="shared" ref="G143:G152" si="19">IF(F143="","",F143*20%)</f>
        <v/>
      </c>
      <c r="H143" s="11" t="str">
        <f t="shared" ref="H143:H152" si="20">IF(G143="","",F143+G143)</f>
        <v/>
      </c>
    </row>
    <row r="144" spans="1:17" x14ac:dyDescent="0.25">
      <c r="A144" s="2" t="str">
        <f>IF(Sheet1!B169="","",Sheet1!B169)</f>
        <v/>
      </c>
      <c r="D144" s="11"/>
      <c r="F144" s="11" t="str">
        <f t="shared" si="18"/>
        <v/>
      </c>
      <c r="G144" s="11" t="str">
        <f t="shared" si="19"/>
        <v/>
      </c>
      <c r="H144" s="11" t="str">
        <f t="shared" si="20"/>
        <v/>
      </c>
    </row>
    <row r="145" spans="1:8" x14ac:dyDescent="0.25">
      <c r="A145" s="2" t="str">
        <f>IF(Sheet1!B170="","",Sheet1!B170)</f>
        <v/>
      </c>
      <c r="D145" s="11"/>
      <c r="F145" s="11" t="str">
        <f t="shared" si="18"/>
        <v/>
      </c>
      <c r="G145" s="11" t="str">
        <f t="shared" si="19"/>
        <v/>
      </c>
      <c r="H145" s="11" t="str">
        <f t="shared" si="20"/>
        <v/>
      </c>
    </row>
    <row r="146" spans="1:8" x14ac:dyDescent="0.25">
      <c r="A146" s="2" t="str">
        <f>IF(Sheet1!B171="","",Sheet1!B171)</f>
        <v/>
      </c>
      <c r="D146" s="11"/>
      <c r="F146" s="11" t="str">
        <f t="shared" si="18"/>
        <v/>
      </c>
      <c r="G146" s="11" t="str">
        <f t="shared" si="19"/>
        <v/>
      </c>
      <c r="H146" s="11" t="str">
        <f t="shared" si="20"/>
        <v/>
      </c>
    </row>
    <row r="147" spans="1:8" x14ac:dyDescent="0.25">
      <c r="A147" s="2" t="str">
        <f>IF(Sheet1!B172="","",Sheet1!B172)</f>
        <v/>
      </c>
      <c r="D147" s="11"/>
      <c r="F147" s="11" t="str">
        <f t="shared" si="18"/>
        <v/>
      </c>
      <c r="G147" s="11" t="str">
        <f t="shared" si="19"/>
        <v/>
      </c>
      <c r="H147" s="11" t="str">
        <f t="shared" si="20"/>
        <v/>
      </c>
    </row>
    <row r="148" spans="1:8" x14ac:dyDescent="0.25">
      <c r="A148" s="2" t="str">
        <f>IF(Sheet1!B173="","",Sheet1!B173)</f>
        <v/>
      </c>
      <c r="D148" s="11"/>
      <c r="F148" s="11" t="str">
        <f t="shared" si="18"/>
        <v/>
      </c>
      <c r="G148" s="11" t="str">
        <f t="shared" si="19"/>
        <v/>
      </c>
      <c r="H148" s="11" t="str">
        <f t="shared" si="20"/>
        <v/>
      </c>
    </row>
    <row r="149" spans="1:8" x14ac:dyDescent="0.25">
      <c r="A149" s="2" t="str">
        <f>IF(Sheet1!B174="","",Sheet1!B174)</f>
        <v/>
      </c>
      <c r="D149" s="11"/>
      <c r="F149" s="11" t="str">
        <f t="shared" si="18"/>
        <v/>
      </c>
      <c r="G149" s="11" t="str">
        <f t="shared" si="19"/>
        <v/>
      </c>
      <c r="H149" s="11" t="str">
        <f t="shared" si="20"/>
        <v/>
      </c>
    </row>
    <row r="150" spans="1:8" x14ac:dyDescent="0.25">
      <c r="A150" s="2" t="str">
        <f>IF(Sheet1!B175="","",Sheet1!B175)</f>
        <v/>
      </c>
      <c r="D150" s="11"/>
      <c r="F150" s="11" t="str">
        <f t="shared" si="18"/>
        <v/>
      </c>
      <c r="G150" s="11" t="str">
        <f t="shared" si="19"/>
        <v/>
      </c>
      <c r="H150" s="11" t="str">
        <f t="shared" si="20"/>
        <v/>
      </c>
    </row>
    <row r="151" spans="1:8" x14ac:dyDescent="0.25">
      <c r="A151" s="2" t="str">
        <f>IF(Sheet1!B176="","",Sheet1!B176)</f>
        <v/>
      </c>
      <c r="D151" s="11"/>
      <c r="F151" s="11" t="str">
        <f t="shared" si="18"/>
        <v/>
      </c>
      <c r="G151" s="11" t="str">
        <f t="shared" si="19"/>
        <v/>
      </c>
      <c r="H151" s="11" t="str">
        <f t="shared" si="20"/>
        <v/>
      </c>
    </row>
    <row r="152" spans="1:8" x14ac:dyDescent="0.25">
      <c r="A152" s="2" t="str">
        <f>IF(Sheet1!B177="","",Sheet1!B177)</f>
        <v/>
      </c>
      <c r="D152" s="11"/>
      <c r="F152" s="11" t="str">
        <f t="shared" si="18"/>
        <v/>
      </c>
      <c r="G152" s="11" t="str">
        <f t="shared" si="19"/>
        <v/>
      </c>
      <c r="H152" s="11" t="str">
        <f t="shared" si="20"/>
        <v/>
      </c>
    </row>
    <row r="153" spans="1:8" x14ac:dyDescent="0.25">
      <c r="A153" s="2" t="str">
        <f>IF(Sheet1!B178="","",Sheet1!B178)</f>
        <v/>
      </c>
      <c r="D153" s="11"/>
      <c r="F153" s="11"/>
      <c r="G153" s="11"/>
      <c r="H153" s="11"/>
    </row>
    <row r="154" spans="1:8" x14ac:dyDescent="0.25">
      <c r="A154" s="2" t="str">
        <f>IF(Sheet1!B179="","",Sheet1!B179)</f>
        <v/>
      </c>
      <c r="D154" s="11"/>
      <c r="F154" s="11"/>
      <c r="G154" s="11"/>
      <c r="H154" s="11"/>
    </row>
    <row r="155" spans="1:8" x14ac:dyDescent="0.25">
      <c r="A155" s="2" t="str">
        <f>IF(Sheet1!B180="","",Sheet1!B180)</f>
        <v/>
      </c>
      <c r="D155" s="11"/>
      <c r="F155" s="11"/>
      <c r="G155" s="11"/>
      <c r="H155" s="11"/>
    </row>
    <row r="156" spans="1:8" x14ac:dyDescent="0.25">
      <c r="A156" s="2" t="str">
        <f>IF(Sheet1!B181="","",Sheet1!B181)</f>
        <v/>
      </c>
      <c r="D156" s="11"/>
      <c r="F156" s="11"/>
      <c r="G156" s="11"/>
      <c r="H156" s="11"/>
    </row>
    <row r="157" spans="1:8" x14ac:dyDescent="0.25">
      <c r="A157" s="2" t="str">
        <f>IF(Sheet1!B182="","",Sheet1!B182)</f>
        <v/>
      </c>
      <c r="D157" s="11"/>
      <c r="F157" s="11"/>
      <c r="G157" s="11"/>
      <c r="H157" s="11"/>
    </row>
    <row r="158" spans="1:8" x14ac:dyDescent="0.25">
      <c r="A158" s="2" t="str">
        <f>IF(Sheet1!B183="","",Sheet1!B183)</f>
        <v/>
      </c>
      <c r="D158" s="11"/>
    </row>
    <row r="159" spans="1:8" x14ac:dyDescent="0.25">
      <c r="A159" s="2" t="str">
        <f>IF(Sheet1!B184="","",Sheet1!B184)</f>
        <v/>
      </c>
      <c r="D159" s="11"/>
    </row>
    <row r="160" spans="1:8" x14ac:dyDescent="0.25">
      <c r="A160" s="2" t="str">
        <f>IF(Sheet1!B185="","",Sheet1!B185)</f>
        <v/>
      </c>
      <c r="D160" s="11"/>
    </row>
    <row r="161" spans="1:1" x14ac:dyDescent="0.25">
      <c r="A161" s="2" t="str">
        <f>IF(Sheet1!B186="","",Sheet1!B186)</f>
        <v/>
      </c>
    </row>
  </sheetData>
  <mergeCells count="26">
    <mergeCell ref="O9:O10"/>
    <mergeCell ref="I6:J6"/>
    <mergeCell ref="D3:D5"/>
    <mergeCell ref="E3:E5"/>
    <mergeCell ref="F3:F5"/>
    <mergeCell ref="G3:G5"/>
    <mergeCell ref="H3:H5"/>
    <mergeCell ref="K9:K10"/>
    <mergeCell ref="L9:L10"/>
    <mergeCell ref="M9:M10"/>
    <mergeCell ref="N9:N10"/>
    <mergeCell ref="B8:Q8"/>
    <mergeCell ref="H9:H10"/>
    <mergeCell ref="I9:J9"/>
    <mergeCell ref="P9:Q9"/>
    <mergeCell ref="K3:K5"/>
    <mergeCell ref="L3:L5"/>
    <mergeCell ref="D2:K2"/>
    <mergeCell ref="I3:J5"/>
    <mergeCell ref="A8:A10"/>
    <mergeCell ref="G9:G10"/>
    <mergeCell ref="F9:F10"/>
    <mergeCell ref="E9:E10"/>
    <mergeCell ref="D9:D10"/>
    <mergeCell ref="C9:C10"/>
    <mergeCell ref="B9:B10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Sheet2!#REF!</xm:f>
          </x14:formula1>
          <xm:sqref>B2:B6</xm:sqref>
        </x14:dataValidation>
        <x14:dataValidation type="list" allowBlank="1" showInputMessage="1" showErrorMessage="1" promptTitle="избери" prompt="от падащо меню">
          <x14:formula1>
            <xm:f>Sheet2!$G$3:$G$3</xm:f>
          </x14:formula1>
          <xm:sqref>C12:C155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 Манчева</dc:creator>
  <cp:lastModifiedBy>Stefka Kamenova</cp:lastModifiedBy>
  <cp:lastPrinted>2017-09-07T09:33:45Z</cp:lastPrinted>
  <dcterms:created xsi:type="dcterms:W3CDTF">2015-06-30T05:57:45Z</dcterms:created>
  <dcterms:modified xsi:type="dcterms:W3CDTF">2017-09-07T09:34:25Z</dcterms:modified>
</cp:coreProperties>
</file>